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E:\Andrea\Pubblicazioni\Pubb_87 - landraces Reddy\Submission Plants\Revision\"/>
    </mc:Choice>
  </mc:AlternateContent>
  <xr:revisionPtr revIDLastSave="0" documentId="13_ncr:1_{EB7AD22C-C836-4D07-9F9E-5A60E46555DD}" xr6:coauthVersionLast="47" xr6:coauthVersionMax="47" xr10:uidLastSave="{00000000-0000-0000-0000-000000000000}"/>
  <bookViews>
    <workbookView xWindow="-110" yWindow="-110" windowWidth="19420" windowHeight="10300" activeTab="2" xr2:uid="{00000000-000D-0000-FFFF-FFFF00000000}"/>
  </bookViews>
  <sheets>
    <sheet name="Table S1" sheetId="6" r:id="rId1"/>
    <sheet name="Table S2" sheetId="1" r:id="rId2"/>
    <sheet name="Table S3"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Q4" i="1" l="1" a="1"/>
  <c r="AQ4" i="1" s="1"/>
  <c r="AQ5" i="1" a="1"/>
  <c r="AQ5" i="1" s="1"/>
  <c r="AQ6" i="1" a="1"/>
  <c r="AQ6" i="1" s="1"/>
  <c r="AQ7" i="1" a="1"/>
  <c r="AQ7" i="1"/>
  <c r="AQ8" i="1" a="1"/>
  <c r="AQ8" i="1"/>
  <c r="AQ9" i="1" a="1"/>
  <c r="AQ9" i="1" s="1"/>
  <c r="AQ10" i="1" a="1"/>
  <c r="AQ10" i="1" s="1"/>
  <c r="AQ11" i="1" a="1"/>
  <c r="AQ11" i="1"/>
  <c r="AQ12" i="1" a="1"/>
  <c r="AQ12" i="1"/>
  <c r="AQ3" i="1" a="1"/>
  <c r="AQ3" i="1" s="1"/>
  <c r="AP14" i="1"/>
  <c r="AP15" i="1"/>
  <c r="AP16" i="1"/>
  <c r="AP17" i="1"/>
  <c r="AP18" i="1"/>
  <c r="AP19" i="1"/>
  <c r="AP20" i="1"/>
  <c r="AP21" i="1"/>
  <c r="AP22" i="1"/>
  <c r="AP13" i="1"/>
  <c r="AO14" i="1"/>
  <c r="AO15" i="1"/>
  <c r="AO16" i="1"/>
  <c r="AO17" i="1"/>
  <c r="AO18" i="1"/>
  <c r="AO19" i="1"/>
  <c r="AO20" i="1"/>
  <c r="AO21" i="1"/>
  <c r="AO22" i="1"/>
  <c r="AO13" i="1"/>
  <c r="AN14" i="1"/>
  <c r="AN15" i="1"/>
  <c r="AN16" i="1"/>
  <c r="AN17" i="1"/>
  <c r="AN18" i="1"/>
  <c r="AN19" i="1"/>
  <c r="AN20" i="1"/>
  <c r="AN21" i="1"/>
  <c r="AN22" i="1"/>
  <c r="AN13" i="1"/>
  <c r="AM4" i="1"/>
  <c r="AM5" i="1"/>
  <c r="AM6" i="1"/>
  <c r="AM7" i="1"/>
  <c r="AM8" i="1"/>
  <c r="AM9" i="1"/>
  <c r="AM10" i="1"/>
  <c r="AM11" i="1"/>
  <c r="AM12" i="1"/>
  <c r="AM13" i="1"/>
  <c r="AM14" i="1"/>
  <c r="AM15" i="1"/>
  <c r="AM16" i="1"/>
  <c r="AM17" i="1"/>
  <c r="AM18" i="1"/>
  <c r="AM19" i="1"/>
  <c r="AM20" i="1"/>
  <c r="AM21" i="1"/>
  <c r="AM22" i="1"/>
  <c r="AM3" i="1"/>
  <c r="AL4" i="1"/>
  <c r="AL5" i="1"/>
  <c r="AL6" i="1"/>
  <c r="AL7" i="1"/>
  <c r="AL8" i="1"/>
  <c r="AL9" i="1"/>
  <c r="AL10" i="1"/>
  <c r="AL11" i="1"/>
  <c r="AL12" i="1"/>
  <c r="AL13" i="1"/>
  <c r="AL14" i="1"/>
  <c r="AL15" i="1"/>
  <c r="AL16" i="1"/>
  <c r="AL17" i="1"/>
  <c r="AL18" i="1"/>
  <c r="AL19" i="1"/>
  <c r="AL20" i="1"/>
  <c r="AL21" i="1"/>
  <c r="AL22" i="1"/>
  <c r="AL3" i="1"/>
  <c r="AK4" i="1"/>
  <c r="AK5" i="1"/>
  <c r="AK6" i="1"/>
  <c r="AK7" i="1"/>
  <c r="AK8" i="1"/>
  <c r="AK9" i="1"/>
  <c r="AK10" i="1"/>
  <c r="AK11" i="1"/>
  <c r="AK12" i="1"/>
  <c r="AK13" i="1"/>
  <c r="AK14" i="1"/>
  <c r="AK15" i="1"/>
  <c r="AQ15" i="1" s="1" a="1"/>
  <c r="AQ15" i="1" s="1"/>
  <c r="AK16" i="1"/>
  <c r="AK17" i="1"/>
  <c r="AK18" i="1"/>
  <c r="AK19" i="1"/>
  <c r="AK20" i="1"/>
  <c r="AK21" i="1"/>
  <c r="AK22" i="1"/>
  <c r="AK3" i="1"/>
  <c r="AJ13" i="1"/>
  <c r="AJ14" i="1"/>
  <c r="AJ15" i="1"/>
  <c r="AJ16" i="1"/>
  <c r="AJ17" i="1"/>
  <c r="AJ18" i="1"/>
  <c r="AQ18" i="1" s="1" a="1"/>
  <c r="AQ18" i="1" s="1"/>
  <c r="AJ19" i="1"/>
  <c r="AJ20" i="1"/>
  <c r="AJ21" i="1"/>
  <c r="AJ22" i="1"/>
  <c r="AJ4" i="1"/>
  <c r="AJ5" i="1"/>
  <c r="AJ6" i="1"/>
  <c r="AJ7" i="1"/>
  <c r="AJ8" i="1"/>
  <c r="AJ9" i="1"/>
  <c r="AJ10" i="1"/>
  <c r="AJ11" i="1"/>
  <c r="AJ12" i="1"/>
  <c r="AJ3" i="1"/>
  <c r="AI13" i="1"/>
  <c r="AI14" i="1"/>
  <c r="AI15" i="1"/>
  <c r="AI16" i="1"/>
  <c r="AI17" i="1"/>
  <c r="AI18" i="1"/>
  <c r="AI19" i="1"/>
  <c r="AI20" i="1"/>
  <c r="AI21" i="1"/>
  <c r="AI22" i="1"/>
  <c r="AI4" i="1"/>
  <c r="AI5" i="1"/>
  <c r="AI6" i="1"/>
  <c r="AI7" i="1"/>
  <c r="AI8" i="1"/>
  <c r="AI9" i="1"/>
  <c r="AI10" i="1"/>
  <c r="AI11" i="1"/>
  <c r="AI12" i="1"/>
  <c r="AI3" i="1"/>
  <c r="AQ16" i="1" l="1" a="1"/>
  <c r="AQ16" i="1" s="1"/>
  <c r="AQ21" i="1" a="1"/>
  <c r="AQ21" i="1" s="1"/>
  <c r="AQ14" i="1" a="1"/>
  <c r="AQ14" i="1" s="1"/>
  <c r="AQ22" i="1" a="1"/>
  <c r="AQ22" i="1" s="1"/>
  <c r="AQ19" i="1" a="1"/>
  <c r="AQ19" i="1" s="1"/>
  <c r="AQ20" i="1" a="1"/>
  <c r="AQ20" i="1" s="1"/>
  <c r="AQ13" i="1" a="1"/>
  <c r="AQ13" i="1" s="1"/>
  <c r="AQ17" i="1" a="1"/>
  <c r="AQ17"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<sst xmlns="http://schemas.openxmlformats.org/spreadsheetml/2006/main" count="484" uniqueCount="97">
  <si>
    <t>CODE</t>
  </si>
  <si>
    <t>ΔPH</t>
  </si>
  <si>
    <t>a</t>
  </si>
  <si>
    <t>b</t>
  </si>
  <si>
    <t>c</t>
  </si>
  <si>
    <t>cd</t>
  </si>
  <si>
    <t>de</t>
  </si>
  <si>
    <t>e</t>
  </si>
  <si>
    <t>f</t>
  </si>
  <si>
    <t>ab</t>
  </si>
  <si>
    <t>bc</t>
  </si>
  <si>
    <t>ef</t>
  </si>
  <si>
    <t>d</t>
  </si>
  <si>
    <t>bcd</t>
  </si>
  <si>
    <t>cde</t>
  </si>
  <si>
    <t>ΔFSET</t>
  </si>
  <si>
    <t>def</t>
  </si>
  <si>
    <t>abc</t>
  </si>
  <si>
    <t>bcde</t>
  </si>
  <si>
    <t>Trait</t>
  </si>
  <si>
    <t>CHI</t>
  </si>
  <si>
    <t>SAL</t>
  </si>
  <si>
    <t>MON</t>
  </si>
  <si>
    <t>SBol</t>
  </si>
  <si>
    <t>Spa</t>
  </si>
  <si>
    <t>SMar</t>
  </si>
  <si>
    <t>CFio</t>
  </si>
  <si>
    <t>CBue</t>
  </si>
  <si>
    <t>PC1</t>
  </si>
  <si>
    <t>PC2</t>
  </si>
  <si>
    <t>ΔPV</t>
  </si>
  <si>
    <t>ΔNF</t>
  </si>
  <si>
    <t>Tper</t>
  </si>
  <si>
    <t>YEAR</t>
  </si>
  <si>
    <t xml:space="preserve">c </t>
  </si>
  <si>
    <t xml:space="preserve">b </t>
  </si>
  <si>
    <t xml:space="preserve">d </t>
  </si>
  <si>
    <t xml:space="preserve">cd </t>
  </si>
  <si>
    <t>ns</t>
  </si>
  <si>
    <t>ΔY</t>
  </si>
  <si>
    <t>ΔSxF</t>
  </si>
  <si>
    <t>ΔFW</t>
  </si>
  <si>
    <t>Sbol</t>
  </si>
  <si>
    <t>Smar</t>
  </si>
  <si>
    <t>Cbue</t>
  </si>
  <si>
    <t>Can</t>
  </si>
  <si>
    <t>Cfio</t>
  </si>
  <si>
    <t>Coordinates</t>
  </si>
  <si>
    <t>FSET</t>
  </si>
  <si>
    <t>NF</t>
  </si>
  <si>
    <t>PV</t>
  </si>
  <si>
    <t>PH</t>
  </si>
  <si>
    <t>Loadings</t>
  </si>
  <si>
    <t>Cumulative</t>
  </si>
  <si>
    <t>Proportion</t>
  </si>
  <si>
    <t>HF</t>
  </si>
  <si>
    <t>CF</t>
  </si>
  <si>
    <t>Variation</t>
  </si>
  <si>
    <t>Level</t>
  </si>
  <si>
    <t>Year</t>
  </si>
  <si>
    <t>***</t>
  </si>
  <si>
    <t>-</t>
  </si>
  <si>
    <t>SP</t>
  </si>
  <si>
    <t>**</t>
  </si>
  <si>
    <t>*</t>
  </si>
  <si>
    <t>Code</t>
  </si>
  <si>
    <t>Field</t>
  </si>
  <si>
    <t>Code*Year</t>
  </si>
  <si>
    <t>Year*Field</t>
  </si>
  <si>
    <t>Code*Field</t>
  </si>
  <si>
    <t>Code*Year*Field</t>
  </si>
  <si>
    <t>Source of variation</t>
  </si>
  <si>
    <t xml:space="preserve">SP </t>
  </si>
  <si>
    <t>ΔSP</t>
  </si>
  <si>
    <t>Mean Δ-variables</t>
  </si>
  <si>
    <r>
      <t>PH</t>
    </r>
    <r>
      <rPr>
        <b/>
        <vertAlign val="subscript"/>
        <sz val="10"/>
        <color theme="1"/>
        <rFont val="Palatino Linotype"/>
        <family val="1"/>
      </rPr>
      <t>C</t>
    </r>
  </si>
  <si>
    <r>
      <t>PH</t>
    </r>
    <r>
      <rPr>
        <b/>
        <vertAlign val="subscript"/>
        <sz val="10"/>
        <color theme="1"/>
        <rFont val="Palatino Linotype"/>
        <family val="1"/>
      </rPr>
      <t>H</t>
    </r>
  </si>
  <si>
    <r>
      <t>SP</t>
    </r>
    <r>
      <rPr>
        <b/>
        <vertAlign val="subscript"/>
        <sz val="10"/>
        <color theme="1"/>
        <rFont val="Palatino Linotype"/>
        <family val="1"/>
      </rPr>
      <t>C</t>
    </r>
  </si>
  <si>
    <r>
      <t>SP</t>
    </r>
    <r>
      <rPr>
        <b/>
        <vertAlign val="subscript"/>
        <sz val="10"/>
        <color theme="1"/>
        <rFont val="Palatino Linotype"/>
        <family val="1"/>
      </rPr>
      <t>H</t>
    </r>
  </si>
  <si>
    <r>
      <t>PV</t>
    </r>
    <r>
      <rPr>
        <b/>
        <vertAlign val="subscript"/>
        <sz val="10"/>
        <color theme="1"/>
        <rFont val="Palatino Linotype"/>
        <family val="1"/>
      </rPr>
      <t>C</t>
    </r>
  </si>
  <si>
    <r>
      <t>PV</t>
    </r>
    <r>
      <rPr>
        <b/>
        <vertAlign val="subscript"/>
        <sz val="10"/>
        <color theme="1"/>
        <rFont val="Palatino Linotype"/>
        <family val="1"/>
      </rPr>
      <t>H</t>
    </r>
  </si>
  <si>
    <r>
      <t>NF</t>
    </r>
    <r>
      <rPr>
        <b/>
        <vertAlign val="subscript"/>
        <sz val="10"/>
        <color theme="1"/>
        <rFont val="Palatino Linotype"/>
        <family val="1"/>
      </rPr>
      <t>C</t>
    </r>
  </si>
  <si>
    <r>
      <t>NF</t>
    </r>
    <r>
      <rPr>
        <b/>
        <vertAlign val="subscript"/>
        <sz val="10"/>
        <color theme="1"/>
        <rFont val="Palatino Linotype"/>
        <family val="1"/>
      </rPr>
      <t>H</t>
    </r>
  </si>
  <si>
    <r>
      <t>FSET</t>
    </r>
    <r>
      <rPr>
        <b/>
        <vertAlign val="subscript"/>
        <sz val="10"/>
        <color theme="1"/>
        <rFont val="Palatino Linotype"/>
        <family val="1"/>
      </rPr>
      <t>C</t>
    </r>
  </si>
  <si>
    <r>
      <t>FSET</t>
    </r>
    <r>
      <rPr>
        <b/>
        <vertAlign val="subscript"/>
        <sz val="10"/>
        <color theme="1"/>
        <rFont val="Palatino Linotype"/>
        <family val="1"/>
      </rPr>
      <t>H</t>
    </r>
  </si>
  <si>
    <r>
      <t>FW</t>
    </r>
    <r>
      <rPr>
        <b/>
        <vertAlign val="subscript"/>
        <sz val="10"/>
        <color theme="1"/>
        <rFont val="Palatino Linotype"/>
        <family val="1"/>
      </rPr>
      <t>C</t>
    </r>
  </si>
  <si>
    <r>
      <t>FW</t>
    </r>
    <r>
      <rPr>
        <b/>
        <vertAlign val="subscript"/>
        <sz val="10"/>
        <color theme="1"/>
        <rFont val="Palatino Linotype"/>
        <family val="1"/>
      </rPr>
      <t>H</t>
    </r>
  </si>
  <si>
    <r>
      <t>Y</t>
    </r>
    <r>
      <rPr>
        <b/>
        <vertAlign val="subscript"/>
        <sz val="10"/>
        <color theme="1"/>
        <rFont val="Palatino Linotype"/>
        <family val="1"/>
      </rPr>
      <t>C</t>
    </r>
  </si>
  <si>
    <r>
      <t>Y</t>
    </r>
    <r>
      <rPr>
        <b/>
        <vertAlign val="subscript"/>
        <sz val="10"/>
        <color theme="1"/>
        <rFont val="Palatino Linotype"/>
        <family val="1"/>
      </rPr>
      <t>H</t>
    </r>
  </si>
  <si>
    <r>
      <t>SxF</t>
    </r>
    <r>
      <rPr>
        <b/>
        <vertAlign val="subscript"/>
        <sz val="10"/>
        <color theme="1"/>
        <rFont val="Palatino Linotype"/>
        <family val="1"/>
      </rPr>
      <t>C</t>
    </r>
  </si>
  <si>
    <r>
      <t>SxF</t>
    </r>
    <r>
      <rPr>
        <b/>
        <vertAlign val="subscript"/>
        <sz val="10"/>
        <color theme="1"/>
        <rFont val="Palatino Linotype"/>
        <family val="1"/>
      </rPr>
      <t>H</t>
    </r>
  </si>
  <si>
    <r>
      <t xml:space="preserve">1 </t>
    </r>
    <r>
      <rPr>
        <sz val="11"/>
        <color theme="1"/>
        <rFont val="Times New Roman"/>
        <family val="1"/>
      </rPr>
      <t>Missing data</t>
    </r>
  </si>
  <si>
    <r>
      <t>-</t>
    </r>
    <r>
      <rPr>
        <vertAlign val="superscript"/>
        <sz val="10"/>
        <color theme="1"/>
        <rFont val="Palatino Linotype"/>
        <family val="1"/>
      </rPr>
      <t>1</t>
    </r>
  </si>
  <si>
    <t>Parameter</t>
  </si>
  <si>
    <r>
      <rPr>
        <b/>
        <sz val="9"/>
        <color theme="1"/>
        <rFont val="Palatino Linotype"/>
        <family val="1"/>
      </rPr>
      <t>Table S1.</t>
    </r>
    <r>
      <rPr>
        <sz val="9"/>
        <color theme="1"/>
        <rFont val="Palatino Linotype"/>
        <family val="1"/>
      </rPr>
      <t xml:space="preserve"> Three-way factorial analysis of variance for plant height (PH), stigma position (SP), pollen viability (PV), number of flowers per inflorescence (NF) and fruit set (FSET). Significance of the main factors "Code", "Year" and "Field" and of their first and second order interactions. *, ** and *** indicate significance for </t>
    </r>
    <r>
      <rPr>
        <i/>
        <sz val="9"/>
        <color theme="1"/>
        <rFont val="Palatino Linotype"/>
        <family val="1"/>
      </rPr>
      <t>P</t>
    </r>
    <r>
      <rPr>
        <sz val="9"/>
        <color theme="1"/>
        <rFont val="Calibri"/>
        <family val="2"/>
      </rPr>
      <t>≤</t>
    </r>
    <r>
      <rPr>
        <sz val="9"/>
        <color theme="1"/>
        <rFont val="Palatino Linotype"/>
        <family val="1"/>
      </rPr>
      <t>0.05, 0.01 and 0.001 respectively.</t>
    </r>
  </si>
  <si>
    <r>
      <rPr>
        <b/>
        <sz val="9"/>
        <color theme="1"/>
        <rFont val="Palatino Linotype"/>
        <family val="1"/>
      </rPr>
      <t xml:space="preserve">Table S2. </t>
    </r>
    <r>
      <rPr>
        <sz val="9"/>
        <color theme="1"/>
        <rFont val="Palatino Linotype"/>
        <family val="1"/>
      </rPr>
      <t xml:space="preserve">One-way analysis of variance for plant height (PH), stigma position (SP), pollen viability (PV), number of flowers per inflorescence (NF), and fruit set (FSET) recorded in control and heat conditions in 2007 and 2019, and for fruit weight (FW), yield (Y) and number of seeds per fruit (SxF) in control and heat conditions in 2019. For each variable, the values in control and in heat conditions are indicated with "C" and "H" subscript respectively. Means followed by the same letter are not statistically different for </t>
    </r>
    <r>
      <rPr>
        <i/>
        <sz val="9"/>
        <color theme="1"/>
        <rFont val="Palatino Linotype"/>
        <family val="1"/>
      </rPr>
      <t>P</t>
    </r>
    <r>
      <rPr>
        <sz val="9"/>
        <color theme="1"/>
        <rFont val="Palatino Linotype"/>
        <family val="1"/>
      </rPr>
      <t xml:space="preserve">≤0.05 after Duncan's multiple range test. The percent variation between the two growing conditions is reported and indicated as Δ variables. </t>
    </r>
  </si>
  <si>
    <r>
      <rPr>
        <b/>
        <sz val="9"/>
        <color theme="1"/>
        <rFont val="Palatino Linotype"/>
        <family val="1"/>
      </rPr>
      <t>Table S3.</t>
    </r>
    <r>
      <rPr>
        <sz val="9"/>
        <color theme="1"/>
        <rFont val="Palatino Linotype"/>
        <family val="1"/>
      </rPr>
      <t xml:space="preserve"> Percentage of explained variation, loadingvalues s and coordinates of the ten studied varieties, for the two first principal components (PCs) derived from five phenotypic variables (plant height, PH; stigma position, SP; pollen viability, PV; number of flowers per inflorescence, NF; fruit set, FSET). Variety names are abbreviated as follows; Chico III, CHI; Monalbo, MON; Saladette, SAL; Canestrino di Pisa, Can; Costoluto fiorentino, CFio; Cuor di bue, CBue; San Marzano, SMar; Scatolone di Bolsena, SBol; Spagnoletta, Spa; Tondo Perugia, Tper.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</si>
</sst>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5" x14ac:knownFonts="1">
    <font>
      <sz val="11"/>
      <color theme="1"/>
      <name val="Calibri"/>
      <family val="2"/>
      <scheme val="minor"/>
    </font>
    <font>
      <sz val="12"/>
      <color theme="1"/>
      <name val="Times New Roman"/>
      <family val="1"/>
    </font>
    <font>
      <sz val="11"/>
      <color theme="1"/>
      <name val="Times New Roman"/>
      <family val="1"/>
    </font>
    <font>
      <vertAlign val="superscript"/>
      <sz val="11"/>
      <color theme="1"/>
      <name val="Times New Roman"/>
      <family val="1"/>
    </font>
    <font>
      <sz val="10"/>
      <color theme="1"/>
      <name val="Palatino Linotype"/>
      <family val="1"/>
    </font>
    <font>
      <b/>
      <sz val="10"/>
      <color theme="1"/>
      <name val="Palatino Linotype"/>
      <family val="1"/>
    </font>
    <font>
      <b/>
      <sz val="10"/>
      <color rgb="FF112277"/>
      <name val="Palatino Linotype"/>
      <family val="1"/>
    </font>
    <font>
      <sz val="9"/>
      <color theme="1"/>
      <name val="Palatino Linotype"/>
      <family val="1"/>
    </font>
    <font>
      <b/>
      <sz val="9"/>
      <color theme="1"/>
      <name val="Palatino Linotype"/>
      <family val="1"/>
    </font>
    <font>
      <sz val="9"/>
      <color theme="1"/>
      <name val="Calibri"/>
      <family val="2"/>
      <scheme val="minor"/>
    </font>
    <font>
      <i/>
      <sz val="9"/>
      <color theme="1"/>
      <name val="Palatino Linotype"/>
      <family val="1"/>
    </font>
    <font>
      <b/>
      <sz val="10"/>
      <color theme="1"/>
      <name val="Calibri"/>
      <family val="2"/>
      <scheme val="minor"/>
    </font>
    <font>
      <sz val="9"/>
      <color theme="1"/>
      <name val="Calibri"/>
      <family val="2"/>
    </font>
    <font>
      <b/>
      <vertAlign val="subscript"/>
      <sz val="10"/>
      <color theme="1"/>
      <name val="Palatino Linotype"/>
      <family val="1"/>
    </font>
    <font>
      <vertAlign val="superscript"/>
      <sz val="10"/>
      <color theme="1"/>
      <name val="Palatino Linotype"/>
      <family val="1"/>
    </font>
  </fonts>
  <fills count="3">
    <fill>
      <patternFill patternType="none"/>
    </fill>
    <fill>
      <patternFill patternType="gray125"/>
    </fill>
    <fill>
      <patternFill patternType="solid">
        <fgColor rgb="FFEDF2F9"/>
        <bgColor indexed="64"/>
      </patternFill>
    </fill>
  </fills>
  <borders count="5">
    <border>
      <left/>
      <right/>
      <top/>
      <bottom/>
      <diagonal/>
    </border>
    <border>
      <left style="medium">
        <color rgb="FFC1C1C1"/>
      </left>
      <right style="medium">
        <color rgb="FFB0B7BB"/>
      </right>
      <top/>
      <bottom/>
      <diagonal/>
    </border>
    <border>
      <left/>
      <right/>
      <top style="thin">
        <color indexed="64"/>
      </top>
      <bottom/>
      <diagonal/>
    </border>
    <border>
      <left/>
      <right/>
      <top/>
      <bottom style="thin">
        <color indexed="64"/>
      </bottom>
      <diagonal/>
    </border>
    <border>
      <left/>
      <right style="thin">
        <color indexed="64"/>
      </right>
      <top/>
      <bottom/>
      <diagonal/>
    </border>
  </borders>
  <cellStyleXfs count="1">
    <xf numFmtId="0" fontId="0" fillId="0" borderId="0"/>
  </cellStyleXfs>
  <cellXfs count="46">
    <xf numFmtId="0" fontId="0" fillId="0" borderId="0" xfId="0"/>
    <xf numFmtId="0" fontId="1" fillId="0" borderId="0" xfId="0" applyFont="1"/>
    <xf numFmtId="0" fontId="1" fillId="0" borderId="0" xfId="0" applyFont="1" applyBorder="1"/>
    <xf numFmtId="0" fontId="2" fillId="0" borderId="0" xfId="0" applyFont="1"/>
    <xf numFmtId="2" fontId="2" fillId="0" borderId="0" xfId="0" applyNumberFormat="1" applyFont="1"/>
    <xf numFmtId="0" fontId="2" fillId="0" borderId="0" xfId="0" applyFont="1" applyBorder="1"/>
    <xf numFmtId="164" fontId="2" fillId="0" borderId="0" xfId="0" applyNumberFormat="1" applyFont="1"/>
    <xf numFmtId="0" fontId="2" fillId="0" borderId="4" xfId="0" applyFont="1" applyBorder="1"/>
    <xf numFmtId="0" fontId="2" fillId="0" borderId="0" xfId="0" applyFont="1" applyAlignment="1">
      <alignment wrapText="1"/>
    </xf>
    <xf numFmtId="0" fontId="4" fillId="0" borderId="0" xfId="0" applyFont="1"/>
    <xf numFmtId="0" fontId="4" fillId="0" borderId="2" xfId="0" applyFont="1" applyBorder="1"/>
    <xf numFmtId="0" fontId="4" fillId="0" borderId="2" xfId="0" applyFont="1" applyBorder="1" applyAlignment="1">
      <alignment horizontal="center"/>
    </xf>
    <xf numFmtId="0" fontId="4" fillId="0" borderId="0" xfId="0" applyFont="1" applyAlignment="1">
      <alignment horizontal="center"/>
    </xf>
    <xf numFmtId="165" fontId="4" fillId="0" borderId="2" xfId="0" applyNumberFormat="1" applyFont="1" applyBorder="1"/>
    <xf numFmtId="0" fontId="4" fillId="0" borderId="3" xfId="0" applyFont="1" applyBorder="1"/>
    <xf numFmtId="0" fontId="6" fillId="2" borderId="1" xfId="0" applyFont="1" applyFill="1" applyBorder="1" applyAlignment="1">
      <alignment horizontal="left" vertical="top" wrapText="1"/>
    </xf>
    <xf numFmtId="0" fontId="5" fillId="0" borderId="2" xfId="0" applyFont="1" applyBorder="1"/>
    <xf numFmtId="0" fontId="5" fillId="0" borderId="2" xfId="0" applyFont="1" applyBorder="1" applyAlignment="1">
      <alignment horizontal="center"/>
    </xf>
    <xf numFmtId="0" fontId="4" fillId="0" borderId="3" xfId="0" applyFont="1" applyBorder="1" applyAlignment="1">
      <alignment horizontal="center"/>
    </xf>
    <xf numFmtId="0" fontId="5" fillId="0" borderId="2" xfId="0" applyFont="1" applyBorder="1" applyAlignment="1">
      <alignment horizontal="right"/>
    </xf>
    <xf numFmtId="2" fontId="5" fillId="0" borderId="2" xfId="0" applyNumberFormat="1" applyFont="1" applyBorder="1" applyAlignment="1">
      <alignment horizontal="right"/>
    </xf>
    <xf numFmtId="2" fontId="5" fillId="0" borderId="2" xfId="0" applyNumberFormat="1" applyFont="1" applyBorder="1" applyAlignment="1">
      <alignment horizontal="right" wrapText="1"/>
    </xf>
    <xf numFmtId="0" fontId="4" fillId="0" borderId="0" xfId="0" applyFont="1" applyBorder="1"/>
    <xf numFmtId="164" fontId="4" fillId="0" borderId="0" xfId="0" applyNumberFormat="1" applyFont="1" applyBorder="1"/>
    <xf numFmtId="2" fontId="4" fillId="0" borderId="2" xfId="0" applyNumberFormat="1" applyFont="1" applyBorder="1"/>
    <xf numFmtId="164" fontId="4" fillId="0" borderId="2" xfId="0" applyNumberFormat="1" applyFont="1" applyBorder="1"/>
    <xf numFmtId="0" fontId="5" fillId="0" borderId="0" xfId="0" applyFont="1" applyBorder="1"/>
    <xf numFmtId="2" fontId="4" fillId="0" borderId="0" xfId="0" applyNumberFormat="1" applyFont="1" applyBorder="1"/>
    <xf numFmtId="0" fontId="4" fillId="0" borderId="0" xfId="0" quotePrefix="1" applyFont="1" applyBorder="1" applyAlignment="1">
      <alignment horizontal="center"/>
    </xf>
    <xf numFmtId="0" fontId="4" fillId="0" borderId="2" xfId="0" quotePrefix="1" applyFont="1" applyBorder="1" applyAlignment="1">
      <alignment horizontal="center"/>
    </xf>
    <xf numFmtId="164" fontId="4" fillId="0" borderId="3" xfId="0" applyNumberFormat="1" applyFont="1" applyBorder="1"/>
    <xf numFmtId="2" fontId="4" fillId="0" borderId="3" xfId="0" applyNumberFormat="1" applyFont="1" applyBorder="1"/>
    <xf numFmtId="0" fontId="5" fillId="0" borderId="0" xfId="0" applyFont="1" applyBorder="1" applyAlignment="1">
      <alignment horizontal="center"/>
    </xf>
    <xf numFmtId="165" fontId="4" fillId="0" borderId="0" xfId="0" applyNumberFormat="1" applyFont="1" applyBorder="1"/>
    <xf numFmtId="165" fontId="4" fillId="0" borderId="0" xfId="0" quotePrefix="1" applyNumberFormat="1" applyFont="1" applyBorder="1"/>
    <xf numFmtId="165" fontId="4" fillId="0" borderId="3" xfId="0" applyNumberFormat="1" applyFont="1" applyBorder="1"/>
    <xf numFmtId="0" fontId="5" fillId="0" borderId="2" xfId="0" applyFont="1" applyBorder="1" applyAlignment="1">
      <alignment horizontal="center"/>
    </xf>
    <xf numFmtId="0" fontId="11" fillId="0" borderId="2" xfId="0" applyFont="1" applyBorder="1" applyAlignment="1">
      <alignment horizontal="center"/>
    </xf>
    <xf numFmtId="0" fontId="7" fillId="0" borderId="0" xfId="0" applyFont="1" applyAlignment="1">
      <alignment wrapText="1"/>
    </xf>
    <xf numFmtId="0" fontId="9" fillId="0" borderId="0" xfId="0" applyFont="1" applyAlignment="1">
      <alignment wrapText="1"/>
    </xf>
    <xf numFmtId="0" fontId="1" fillId="0" borderId="0" xfId="0" applyFont="1" applyAlignment="1">
      <alignment wrapText="1"/>
    </xf>
    <xf numFmtId="0" fontId="3" fillId="0" borderId="0" xfId="0" quotePrefix="1" applyFont="1" applyAlignment="1">
      <alignment horizontal="left"/>
    </xf>
    <xf numFmtId="0" fontId="2" fillId="0" borderId="0" xfId="0" applyFont="1" applyAlignment="1">
      <alignment horizontal="left"/>
    </xf>
    <xf numFmtId="0" fontId="7" fillId="0" borderId="0" xfId="0" applyFont="1" applyBorder="1" applyAlignment="1">
      <alignment horizontal="left" wrapText="1"/>
    </xf>
    <xf numFmtId="0" fontId="9" fillId="0" borderId="0" xfId="0" applyFont="1" applyAlignment="1"/>
    <xf numFmtId="0" fontId="11" fillId="0" borderId="2" xfId="0" applyFont="1" applyBorder="1" applyAlignme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6A63A-6B4E-4EFF-B779-54326F87566B}">
  <dimension ref="A1:I9"/>
  <sheetViews>
    <sheetView workbookViewId="0">
      <selection sqref="A1:I1"/>
    </sheetView>
  </sheetViews>
  <sheetFormatPr defaultRowHeight="14.5" x14ac:dyDescent="0.4"/>
  <cols>
    <col min="1" max="1" width="8.7265625" style="9"/>
    <col min="2" max="2" width="3.08984375" style="9" customWidth="1"/>
    <col min="3" max="5" width="8.7265625" style="9"/>
    <col min="6" max="6" width="11.08984375" style="9" customWidth="1"/>
    <col min="7" max="7" width="10.81640625" style="9" customWidth="1"/>
    <col min="8" max="8" width="11.54296875" style="9" customWidth="1"/>
    <col min="9" max="9" width="15.26953125" style="9" customWidth="1"/>
    <col min="10" max="16384" width="8.7265625" style="9"/>
  </cols>
  <sheetData>
    <row r="1" spans="1:9" ht="57.5" customHeight="1" x14ac:dyDescent="0.4">
      <c r="A1" s="38" t="s">
        <v>94</v>
      </c>
      <c r="B1" s="39"/>
      <c r="C1" s="39"/>
      <c r="D1" s="39"/>
      <c r="E1" s="39"/>
      <c r="F1" s="39"/>
      <c r="G1" s="39"/>
      <c r="H1" s="39"/>
      <c r="I1" s="39"/>
    </row>
    <row r="3" spans="1:9" x14ac:dyDescent="0.4">
      <c r="A3" s="16" t="s">
        <v>19</v>
      </c>
      <c r="B3" s="16"/>
      <c r="C3" s="36" t="s">
        <v>71</v>
      </c>
      <c r="D3" s="37"/>
      <c r="E3" s="37"/>
      <c r="F3" s="37"/>
      <c r="G3" s="37"/>
      <c r="H3" s="37"/>
      <c r="I3" s="37"/>
    </row>
    <row r="4" spans="1:9" x14ac:dyDescent="0.4">
      <c r="C4" s="11" t="s">
        <v>65</v>
      </c>
      <c r="D4" s="11" t="s">
        <v>59</v>
      </c>
      <c r="E4" s="11" t="s">
        <v>66</v>
      </c>
      <c r="F4" s="11" t="s">
        <v>67</v>
      </c>
      <c r="G4" s="11" t="s">
        <v>68</v>
      </c>
      <c r="H4" s="11" t="s">
        <v>69</v>
      </c>
      <c r="I4" s="11" t="s">
        <v>70</v>
      </c>
    </row>
    <row r="5" spans="1:9" x14ac:dyDescent="0.4">
      <c r="A5" s="10" t="s">
        <v>51</v>
      </c>
      <c r="B5" s="10"/>
      <c r="C5" s="11" t="s">
        <v>60</v>
      </c>
      <c r="D5" s="11" t="s">
        <v>60</v>
      </c>
      <c r="E5" s="11" t="s">
        <v>60</v>
      </c>
      <c r="F5" s="11" t="s">
        <v>60</v>
      </c>
      <c r="G5" s="11" t="s">
        <v>60</v>
      </c>
      <c r="H5" s="11" t="s">
        <v>60</v>
      </c>
      <c r="I5" s="11" t="s">
        <v>61</v>
      </c>
    </row>
    <row r="6" spans="1:9" x14ac:dyDescent="0.4">
      <c r="A6" s="9" t="s">
        <v>62</v>
      </c>
      <c r="C6" s="12" t="s">
        <v>60</v>
      </c>
      <c r="D6" s="12" t="s">
        <v>60</v>
      </c>
      <c r="E6" s="12" t="s">
        <v>61</v>
      </c>
      <c r="F6" s="12" t="s">
        <v>63</v>
      </c>
      <c r="G6" s="12" t="s">
        <v>60</v>
      </c>
      <c r="H6" s="12" t="s">
        <v>60</v>
      </c>
      <c r="I6" s="12" t="s">
        <v>60</v>
      </c>
    </row>
    <row r="7" spans="1:9" x14ac:dyDescent="0.4">
      <c r="A7" s="9" t="s">
        <v>50</v>
      </c>
      <c r="C7" s="12" t="s">
        <v>60</v>
      </c>
      <c r="D7" s="12" t="s">
        <v>60</v>
      </c>
      <c r="E7" s="12" t="s">
        <v>60</v>
      </c>
      <c r="F7" s="12" t="s">
        <v>63</v>
      </c>
      <c r="G7" s="12" t="s">
        <v>61</v>
      </c>
      <c r="H7" s="12" t="s">
        <v>63</v>
      </c>
      <c r="I7" s="12" t="s">
        <v>60</v>
      </c>
    </row>
    <row r="8" spans="1:9" x14ac:dyDescent="0.4">
      <c r="A8" s="9" t="s">
        <v>49</v>
      </c>
      <c r="C8" s="12" t="s">
        <v>60</v>
      </c>
      <c r="D8" s="12" t="s">
        <v>64</v>
      </c>
      <c r="E8" s="12" t="s">
        <v>60</v>
      </c>
      <c r="F8" s="12" t="s">
        <v>61</v>
      </c>
      <c r="G8" s="12" t="s">
        <v>61</v>
      </c>
      <c r="H8" s="12" t="s">
        <v>61</v>
      </c>
      <c r="I8" s="12" t="s">
        <v>64</v>
      </c>
    </row>
    <row r="9" spans="1:9" x14ac:dyDescent="0.4">
      <c r="A9" s="14" t="s">
        <v>48</v>
      </c>
      <c r="B9" s="14"/>
      <c r="C9" s="18" t="s">
        <v>60</v>
      </c>
      <c r="D9" s="18" t="s">
        <v>60</v>
      </c>
      <c r="E9" s="18" t="s">
        <v>60</v>
      </c>
      <c r="F9" s="18" t="s">
        <v>61</v>
      </c>
      <c r="G9" s="18" t="s">
        <v>64</v>
      </c>
      <c r="H9" s="18" t="s">
        <v>63</v>
      </c>
      <c r="I9" s="18" t="s">
        <v>61</v>
      </c>
    </row>
  </sheetData>
  <mergeCells count="2">
    <mergeCell ref="C3:I3"/>
    <mergeCell ref="A1:I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K30"/>
  <sheetViews>
    <sheetView zoomScale="50" zoomScaleNormal="50" workbookViewId="0">
      <pane xSplit="2" ySplit="2" topLeftCell="I3" activePane="bottomRight" state="frozen"/>
      <selection pane="topRight" activeCell="C1" sqref="C1"/>
      <selection pane="bottomLeft" activeCell="A9" sqref="A9"/>
      <selection pane="bottomRight" sqref="A1:AQ1"/>
    </sheetView>
  </sheetViews>
  <sheetFormatPr defaultRowHeight="14" x14ac:dyDescent="0.3"/>
  <cols>
    <col min="1" max="1" width="8.7265625" style="3"/>
    <col min="2" max="2" width="9.1796875" style="7" customWidth="1"/>
    <col min="3" max="3" width="7.54296875" style="3" customWidth="1"/>
    <col min="4" max="4" width="3.453125" style="3" customWidth="1"/>
    <col min="5" max="5" width="5.6328125" style="3" customWidth="1"/>
    <col min="6" max="6" width="3.1796875" style="3" customWidth="1"/>
    <col min="7" max="7" width="5" style="3" customWidth="1"/>
    <col min="8" max="8" width="3.453125" style="3" customWidth="1"/>
    <col min="9" max="9" width="5.1796875" style="3" customWidth="1"/>
    <col min="10" max="10" width="3.54296875" style="3" customWidth="1"/>
    <col min="11" max="11" width="8.26953125" style="4" customWidth="1"/>
    <col min="12" max="12" width="6.7265625" style="3" customWidth="1"/>
    <col min="13" max="13" width="8.1796875" style="4" customWidth="1"/>
    <col min="14" max="14" width="4.90625" style="3" customWidth="1"/>
    <col min="15" max="15" width="5.54296875" style="3" customWidth="1"/>
    <col min="16" max="16" width="3.90625" style="3" customWidth="1"/>
    <col min="17" max="17" width="5.453125" style="3" customWidth="1"/>
    <col min="18" max="18" width="5" style="3" customWidth="1"/>
    <col min="19" max="19" width="7.54296875" style="3" customWidth="1"/>
    <col min="20" max="20" width="4.1796875" style="3" customWidth="1"/>
    <col min="21" max="21" width="7.453125" style="3" customWidth="1"/>
    <col min="22" max="34" width="5.6328125" style="3" customWidth="1"/>
    <col min="35" max="35" width="7" style="4" customWidth="1"/>
    <col min="36" max="36" width="7.36328125" style="4" customWidth="1"/>
    <col min="37" max="37" width="7.1796875" style="4" customWidth="1"/>
    <col min="38" max="38" width="6.26953125" style="4" customWidth="1"/>
    <col min="39" max="42" width="6.7265625" style="4" customWidth="1"/>
    <col min="43" max="43" width="10.54296875" style="4" customWidth="1"/>
    <col min="44" max="16384" width="8.7265625" style="3"/>
  </cols>
  <sheetData>
    <row r="1" spans="1:63" s="8" customFormat="1" ht="38.5" customHeight="1" x14ac:dyDescent="0.35">
      <c r="A1" s="38" t="s">
        <v>95</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row>
    <row r="2" spans="1:63" s="1" customFormat="1" ht="28" customHeight="1" x14ac:dyDescent="0.45">
      <c r="A2" s="16" t="s">
        <v>33</v>
      </c>
      <c r="B2" s="16" t="s">
        <v>0</v>
      </c>
      <c r="C2" s="19" t="s">
        <v>75</v>
      </c>
      <c r="D2" s="19"/>
      <c r="E2" s="19" t="s">
        <v>76</v>
      </c>
      <c r="F2" s="19"/>
      <c r="G2" s="19" t="s">
        <v>77</v>
      </c>
      <c r="H2" s="19"/>
      <c r="I2" s="19" t="s">
        <v>78</v>
      </c>
      <c r="J2" s="19"/>
      <c r="K2" s="19" t="s">
        <v>79</v>
      </c>
      <c r="L2" s="19"/>
      <c r="M2" s="19" t="s">
        <v>80</v>
      </c>
      <c r="N2" s="19"/>
      <c r="O2" s="19" t="s">
        <v>81</v>
      </c>
      <c r="P2" s="19"/>
      <c r="Q2" s="19" t="s">
        <v>82</v>
      </c>
      <c r="R2" s="19"/>
      <c r="S2" s="19" t="s">
        <v>83</v>
      </c>
      <c r="T2" s="19"/>
      <c r="U2" s="19" t="s">
        <v>84</v>
      </c>
      <c r="V2" s="19"/>
      <c r="W2" s="19" t="s">
        <v>85</v>
      </c>
      <c r="X2" s="19"/>
      <c r="Y2" s="19" t="s">
        <v>86</v>
      </c>
      <c r="Z2" s="19"/>
      <c r="AA2" s="19" t="s">
        <v>87</v>
      </c>
      <c r="AB2" s="19"/>
      <c r="AC2" s="19" t="s">
        <v>88</v>
      </c>
      <c r="AD2" s="19"/>
      <c r="AE2" s="19" t="s">
        <v>89</v>
      </c>
      <c r="AF2" s="19"/>
      <c r="AG2" s="19" t="s">
        <v>90</v>
      </c>
      <c r="AH2" s="19"/>
      <c r="AI2" s="20" t="s">
        <v>1</v>
      </c>
      <c r="AJ2" s="20" t="s">
        <v>73</v>
      </c>
      <c r="AK2" s="20" t="s">
        <v>30</v>
      </c>
      <c r="AL2" s="20" t="s">
        <v>31</v>
      </c>
      <c r="AM2" s="20" t="s">
        <v>15</v>
      </c>
      <c r="AN2" s="20" t="s">
        <v>41</v>
      </c>
      <c r="AO2" s="20" t="s">
        <v>39</v>
      </c>
      <c r="AP2" s="20" t="s">
        <v>40</v>
      </c>
      <c r="AQ2" s="21" t="s">
        <v>74</v>
      </c>
      <c r="AR2" s="3"/>
      <c r="AS2" s="3"/>
      <c r="AT2" s="3"/>
      <c r="AU2" s="2"/>
      <c r="AV2" s="2"/>
      <c r="AW2" s="2"/>
      <c r="AX2" s="2"/>
      <c r="AY2" s="2"/>
      <c r="AZ2" s="2"/>
      <c r="BA2" s="2"/>
      <c r="BB2" s="2"/>
      <c r="BC2" s="2"/>
      <c r="BD2" s="2"/>
      <c r="BE2" s="2"/>
      <c r="BF2" s="2"/>
      <c r="BG2" s="2"/>
      <c r="BH2" s="2"/>
      <c r="BI2" s="2"/>
      <c r="BJ2" s="2"/>
      <c r="BK2" s="2"/>
    </row>
    <row r="3" spans="1:63" ht="16.5" customHeight="1" x14ac:dyDescent="0.4">
      <c r="A3" s="10">
        <v>2007</v>
      </c>
      <c r="B3" s="10" t="s">
        <v>20</v>
      </c>
      <c r="C3" s="25">
        <v>51</v>
      </c>
      <c r="D3" s="10" t="s">
        <v>7</v>
      </c>
      <c r="E3" s="25">
        <v>47.5</v>
      </c>
      <c r="F3" s="10" t="s">
        <v>6</v>
      </c>
      <c r="G3" s="24">
        <v>1</v>
      </c>
      <c r="H3" s="10" t="s">
        <v>4</v>
      </c>
      <c r="I3" s="24">
        <v>1</v>
      </c>
      <c r="J3" s="10" t="s">
        <v>4</v>
      </c>
      <c r="K3" s="25">
        <v>93.9</v>
      </c>
      <c r="L3" s="10" t="s">
        <v>4</v>
      </c>
      <c r="M3" s="25">
        <v>94.3</v>
      </c>
      <c r="N3" s="10" t="s">
        <v>10</v>
      </c>
      <c r="O3" s="25">
        <v>9.1999999999999993</v>
      </c>
      <c r="P3" s="10" t="s">
        <v>9</v>
      </c>
      <c r="Q3" s="25">
        <v>7.5</v>
      </c>
      <c r="R3" s="10" t="s">
        <v>17</v>
      </c>
      <c r="S3" s="25">
        <v>69</v>
      </c>
      <c r="T3" s="10" t="s">
        <v>17</v>
      </c>
      <c r="U3" s="25">
        <v>60.8</v>
      </c>
      <c r="V3" s="10" t="s">
        <v>2</v>
      </c>
      <c r="W3" s="29" t="s">
        <v>92</v>
      </c>
      <c r="X3" s="10"/>
      <c r="Y3" s="29" t="s">
        <v>61</v>
      </c>
      <c r="Z3" s="10"/>
      <c r="AA3" s="29" t="s">
        <v>61</v>
      </c>
      <c r="AB3" s="10"/>
      <c r="AC3" s="29" t="s">
        <v>61</v>
      </c>
      <c r="AD3" s="10"/>
      <c r="AE3" s="29" t="s">
        <v>61</v>
      </c>
      <c r="AF3" s="10"/>
      <c r="AG3" s="29" t="s">
        <v>61</v>
      </c>
      <c r="AH3" s="10"/>
      <c r="AI3" s="24">
        <f>(E3-C3)/C3</f>
        <v>-6.8627450980392163E-2</v>
      </c>
      <c r="AJ3" s="24">
        <f>(I3-G3)/G3</f>
        <v>0</v>
      </c>
      <c r="AK3" s="24">
        <f>(M3-K3)/K3</f>
        <v>4.2598509052182267E-3</v>
      </c>
      <c r="AL3" s="24">
        <f>(Q3-O3)/O3</f>
        <v>-0.18478260869565211</v>
      </c>
      <c r="AM3" s="24">
        <f>(U3-S3)/S3</f>
        <v>-0.11884057971014497</v>
      </c>
      <c r="AN3" s="29" t="s">
        <v>61</v>
      </c>
      <c r="AO3" s="29" t="s">
        <v>61</v>
      </c>
      <c r="AP3" s="29" t="s">
        <v>61</v>
      </c>
      <c r="AQ3" s="24" cm="1">
        <f t="array" ref="AQ3">AVERAGE(ABS(AI3:AM3))</f>
        <v>7.5302098058281502E-2</v>
      </c>
    </row>
    <row r="4" spans="1:63" ht="16.5" customHeight="1" x14ac:dyDescent="0.4">
      <c r="A4" s="22"/>
      <c r="B4" s="22" t="s">
        <v>22</v>
      </c>
      <c r="C4" s="23">
        <v>110</v>
      </c>
      <c r="D4" s="22" t="s">
        <v>9</v>
      </c>
      <c r="E4" s="23">
        <v>92.5</v>
      </c>
      <c r="F4" s="22" t="s">
        <v>9</v>
      </c>
      <c r="G4" s="27">
        <v>1.67</v>
      </c>
      <c r="H4" s="22" t="s">
        <v>3</v>
      </c>
      <c r="I4" s="27">
        <v>2</v>
      </c>
      <c r="J4" s="22" t="s">
        <v>3</v>
      </c>
      <c r="K4" s="23">
        <v>99</v>
      </c>
      <c r="L4" s="22" t="s">
        <v>9</v>
      </c>
      <c r="M4" s="23">
        <v>96</v>
      </c>
      <c r="N4" s="22" t="s">
        <v>9</v>
      </c>
      <c r="O4" s="23">
        <v>9.8000000000000007</v>
      </c>
      <c r="P4" s="22" t="s">
        <v>2</v>
      </c>
      <c r="Q4" s="23">
        <v>9.5</v>
      </c>
      <c r="R4" s="22" t="s">
        <v>2</v>
      </c>
      <c r="S4" s="23">
        <v>74.8</v>
      </c>
      <c r="T4" s="22" t="s">
        <v>9</v>
      </c>
      <c r="U4" s="23">
        <v>51.1</v>
      </c>
      <c r="V4" s="22" t="s">
        <v>9</v>
      </c>
      <c r="W4" s="28" t="s">
        <v>61</v>
      </c>
      <c r="X4" s="22"/>
      <c r="Y4" s="28" t="s">
        <v>61</v>
      </c>
      <c r="Z4" s="22"/>
      <c r="AA4" s="28" t="s">
        <v>61</v>
      </c>
      <c r="AB4" s="22"/>
      <c r="AC4" s="28" t="s">
        <v>61</v>
      </c>
      <c r="AD4" s="22"/>
      <c r="AE4" s="28" t="s">
        <v>61</v>
      </c>
      <c r="AF4" s="22"/>
      <c r="AG4" s="28" t="s">
        <v>61</v>
      </c>
      <c r="AH4" s="22"/>
      <c r="AI4" s="27">
        <f t="shared" ref="AI4:AI22" si="0">(E4-C4)/C4</f>
        <v>-0.15909090909090909</v>
      </c>
      <c r="AJ4" s="27">
        <f t="shared" ref="AJ4:AJ22" si="1">(I4-G4)/G4</f>
        <v>0.19760479041916174</v>
      </c>
      <c r="AK4" s="27">
        <f t="shared" ref="AK4:AK22" si="2">(M4-K4)/K4</f>
        <v>-3.0303030303030304E-2</v>
      </c>
      <c r="AL4" s="27">
        <f t="shared" ref="AL4:AL22" si="3">(Q4-O4)/O4</f>
        <v>-3.0612244897959252E-2</v>
      </c>
      <c r="AM4" s="27">
        <f t="shared" ref="AM4:AM22" si="4">(U4-S4)/S4</f>
        <v>-0.31684491978609619</v>
      </c>
      <c r="AN4" s="28" t="s">
        <v>61</v>
      </c>
      <c r="AO4" s="28" t="s">
        <v>61</v>
      </c>
      <c r="AP4" s="28" t="s">
        <v>61</v>
      </c>
      <c r="AQ4" s="27" cm="1">
        <f t="array" ref="AQ4">AVERAGE(ABS(AI4:AM4))</f>
        <v>0.14689117889943132</v>
      </c>
    </row>
    <row r="5" spans="1:63" ht="15" x14ac:dyDescent="0.4">
      <c r="A5" s="22"/>
      <c r="B5" s="22" t="s">
        <v>21</v>
      </c>
      <c r="C5" s="23">
        <v>56.5</v>
      </c>
      <c r="D5" s="22" t="s">
        <v>7</v>
      </c>
      <c r="E5" s="23">
        <v>45</v>
      </c>
      <c r="F5" s="22" t="s">
        <v>7</v>
      </c>
      <c r="G5" s="27">
        <v>1</v>
      </c>
      <c r="H5" s="22" t="s">
        <v>4</v>
      </c>
      <c r="I5" s="27">
        <v>1</v>
      </c>
      <c r="J5" s="22" t="s">
        <v>4</v>
      </c>
      <c r="K5" s="23">
        <v>99.4</v>
      </c>
      <c r="L5" s="22" t="s">
        <v>2</v>
      </c>
      <c r="M5" s="23">
        <v>89.3</v>
      </c>
      <c r="N5" s="22" t="s">
        <v>4</v>
      </c>
      <c r="O5" s="23">
        <v>7.9</v>
      </c>
      <c r="P5" s="22" t="s">
        <v>17</v>
      </c>
      <c r="Q5" s="23">
        <v>7.8</v>
      </c>
      <c r="R5" s="22" t="s">
        <v>9</v>
      </c>
      <c r="S5" s="23">
        <v>83.8</v>
      </c>
      <c r="T5" s="22" t="s">
        <v>2</v>
      </c>
      <c r="U5" s="23">
        <v>62.6</v>
      </c>
      <c r="V5" s="22" t="s">
        <v>2</v>
      </c>
      <c r="W5" s="28" t="s">
        <v>61</v>
      </c>
      <c r="X5" s="22"/>
      <c r="Y5" s="28" t="s">
        <v>61</v>
      </c>
      <c r="Z5" s="22"/>
      <c r="AA5" s="28" t="s">
        <v>61</v>
      </c>
      <c r="AB5" s="22"/>
      <c r="AC5" s="28" t="s">
        <v>61</v>
      </c>
      <c r="AD5" s="22"/>
      <c r="AE5" s="28" t="s">
        <v>61</v>
      </c>
      <c r="AF5" s="22"/>
      <c r="AG5" s="28" t="s">
        <v>61</v>
      </c>
      <c r="AH5" s="22"/>
      <c r="AI5" s="27">
        <f t="shared" si="0"/>
        <v>-0.20353982300884957</v>
      </c>
      <c r="AJ5" s="27">
        <f t="shared" si="1"/>
        <v>0</v>
      </c>
      <c r="AK5" s="27">
        <f t="shared" si="2"/>
        <v>-0.1016096579476862</v>
      </c>
      <c r="AL5" s="27">
        <f t="shared" si="3"/>
        <v>-1.2658227848101333E-2</v>
      </c>
      <c r="AM5" s="27">
        <f t="shared" si="4"/>
        <v>-0.2529832935560859</v>
      </c>
      <c r="AN5" s="28" t="s">
        <v>61</v>
      </c>
      <c r="AO5" s="28" t="s">
        <v>61</v>
      </c>
      <c r="AP5" s="28" t="s">
        <v>61</v>
      </c>
      <c r="AQ5" s="27" cm="1">
        <f t="array" ref="AQ5">AVERAGE(ABS(AI5:AM5))</f>
        <v>0.1141582004721446</v>
      </c>
    </row>
    <row r="6" spans="1:63" ht="15" x14ac:dyDescent="0.4">
      <c r="A6" s="22"/>
      <c r="B6" s="22" t="s">
        <v>45</v>
      </c>
      <c r="C6" s="23">
        <v>115</v>
      </c>
      <c r="D6" s="22" t="s">
        <v>2</v>
      </c>
      <c r="E6" s="23">
        <v>92.5</v>
      </c>
      <c r="F6" s="22" t="s">
        <v>9</v>
      </c>
      <c r="G6" s="27">
        <v>2.38</v>
      </c>
      <c r="H6" s="22" t="s">
        <v>2</v>
      </c>
      <c r="I6" s="27">
        <v>1.25</v>
      </c>
      <c r="J6" s="22" t="s">
        <v>4</v>
      </c>
      <c r="K6" s="23">
        <v>83.4</v>
      </c>
      <c r="L6" s="22" t="s">
        <v>12</v>
      </c>
      <c r="M6" s="23">
        <v>73.8</v>
      </c>
      <c r="N6" s="22" t="s">
        <v>12</v>
      </c>
      <c r="O6" s="23">
        <v>7.9</v>
      </c>
      <c r="P6" s="22" t="s">
        <v>17</v>
      </c>
      <c r="Q6" s="23">
        <v>6</v>
      </c>
      <c r="R6" s="22" t="s">
        <v>18</v>
      </c>
      <c r="S6" s="22">
        <v>30.2</v>
      </c>
      <c r="T6" s="22" t="s">
        <v>7</v>
      </c>
      <c r="U6" s="22">
        <v>12.2</v>
      </c>
      <c r="V6" s="22" t="s">
        <v>4</v>
      </c>
      <c r="W6" s="28" t="s">
        <v>61</v>
      </c>
      <c r="X6" s="22"/>
      <c r="Y6" s="28" t="s">
        <v>61</v>
      </c>
      <c r="Z6" s="22"/>
      <c r="AA6" s="28" t="s">
        <v>61</v>
      </c>
      <c r="AB6" s="22"/>
      <c r="AC6" s="28" t="s">
        <v>61</v>
      </c>
      <c r="AD6" s="22"/>
      <c r="AE6" s="28" t="s">
        <v>61</v>
      </c>
      <c r="AF6" s="22"/>
      <c r="AG6" s="28" t="s">
        <v>61</v>
      </c>
      <c r="AH6" s="22"/>
      <c r="AI6" s="27">
        <f t="shared" si="0"/>
        <v>-0.19565217391304349</v>
      </c>
      <c r="AJ6" s="27">
        <f t="shared" si="1"/>
        <v>-0.47478991596638653</v>
      </c>
      <c r="AK6" s="27">
        <f t="shared" si="2"/>
        <v>-0.11510791366906484</v>
      </c>
      <c r="AL6" s="27">
        <f t="shared" si="3"/>
        <v>-0.24050632911392408</v>
      </c>
      <c r="AM6" s="27">
        <f t="shared" si="4"/>
        <v>-0.59602649006622521</v>
      </c>
      <c r="AN6" s="28" t="s">
        <v>61</v>
      </c>
      <c r="AO6" s="28" t="s">
        <v>61</v>
      </c>
      <c r="AP6" s="28" t="s">
        <v>61</v>
      </c>
      <c r="AQ6" s="27" cm="1">
        <f t="array" ref="AQ6">AVERAGE(ABS(AI6:AM6))</f>
        <v>0.32441656454572881</v>
      </c>
    </row>
    <row r="7" spans="1:63" ht="15" x14ac:dyDescent="0.4">
      <c r="A7" s="22"/>
      <c r="B7" s="22" t="s">
        <v>26</v>
      </c>
      <c r="C7" s="23">
        <v>125</v>
      </c>
      <c r="D7" s="22" t="s">
        <v>2</v>
      </c>
      <c r="E7" s="23">
        <v>100</v>
      </c>
      <c r="F7" s="22" t="s">
        <v>2</v>
      </c>
      <c r="G7" s="27">
        <v>2.5</v>
      </c>
      <c r="H7" s="22" t="s">
        <v>2</v>
      </c>
      <c r="I7" s="27">
        <v>2.29</v>
      </c>
      <c r="J7" s="22" t="s">
        <v>9</v>
      </c>
      <c r="K7" s="23">
        <v>81.400000000000006</v>
      </c>
      <c r="L7" s="22" t="s">
        <v>12</v>
      </c>
      <c r="M7" s="23">
        <v>97.6</v>
      </c>
      <c r="N7" s="22" t="s">
        <v>9</v>
      </c>
      <c r="O7" s="23">
        <v>5.4</v>
      </c>
      <c r="P7" s="22" t="s">
        <v>7</v>
      </c>
      <c r="Q7" s="23">
        <v>5.4</v>
      </c>
      <c r="R7" s="22" t="s">
        <v>6</v>
      </c>
      <c r="S7" s="23">
        <v>43.3</v>
      </c>
      <c r="T7" s="22" t="s">
        <v>6</v>
      </c>
      <c r="U7" s="23">
        <v>33.6</v>
      </c>
      <c r="V7" s="22" t="s">
        <v>3</v>
      </c>
      <c r="W7" s="28" t="s">
        <v>61</v>
      </c>
      <c r="X7" s="22"/>
      <c r="Y7" s="28" t="s">
        <v>61</v>
      </c>
      <c r="Z7" s="22"/>
      <c r="AA7" s="28" t="s">
        <v>61</v>
      </c>
      <c r="AB7" s="22"/>
      <c r="AC7" s="28" t="s">
        <v>61</v>
      </c>
      <c r="AD7" s="22"/>
      <c r="AE7" s="28" t="s">
        <v>61</v>
      </c>
      <c r="AF7" s="22"/>
      <c r="AG7" s="28" t="s">
        <v>61</v>
      </c>
      <c r="AH7" s="22"/>
      <c r="AI7" s="27">
        <f t="shared" si="0"/>
        <v>-0.2</v>
      </c>
      <c r="AJ7" s="27">
        <f t="shared" si="1"/>
        <v>-8.3999999999999991E-2</v>
      </c>
      <c r="AK7" s="27">
        <f t="shared" si="2"/>
        <v>0.19901719901719886</v>
      </c>
      <c r="AL7" s="27">
        <f t="shared" si="3"/>
        <v>0</v>
      </c>
      <c r="AM7" s="27">
        <f t="shared" si="4"/>
        <v>-0.22401847575057729</v>
      </c>
      <c r="AN7" s="28" t="s">
        <v>61</v>
      </c>
      <c r="AO7" s="28" t="s">
        <v>61</v>
      </c>
      <c r="AP7" s="28" t="s">
        <v>61</v>
      </c>
      <c r="AQ7" s="27" cm="1">
        <f t="array" ref="AQ7">AVERAGE(ABS(AI7:AM7))</f>
        <v>0.14140713495355522</v>
      </c>
    </row>
    <row r="8" spans="1:63" ht="15" x14ac:dyDescent="0.4">
      <c r="A8" s="22"/>
      <c r="B8" s="22" t="s">
        <v>27</v>
      </c>
      <c r="C8" s="23">
        <v>122.5</v>
      </c>
      <c r="D8" s="22" t="s">
        <v>2</v>
      </c>
      <c r="E8" s="23">
        <v>96.25</v>
      </c>
      <c r="F8" s="22" t="s">
        <v>2</v>
      </c>
      <c r="G8" s="27">
        <v>2.38</v>
      </c>
      <c r="H8" s="22" t="s">
        <v>2</v>
      </c>
      <c r="I8" s="27">
        <v>2.67</v>
      </c>
      <c r="J8" s="22" t="s">
        <v>2</v>
      </c>
      <c r="K8" s="23">
        <v>96.3</v>
      </c>
      <c r="L8" s="22" t="s">
        <v>10</v>
      </c>
      <c r="M8" s="23">
        <v>97.5</v>
      </c>
      <c r="N8" s="22" t="s">
        <v>9</v>
      </c>
      <c r="O8" s="23">
        <v>7.1</v>
      </c>
      <c r="P8" s="22" t="s">
        <v>5</v>
      </c>
      <c r="Q8" s="23">
        <v>6.4</v>
      </c>
      <c r="R8" s="22" t="s">
        <v>18</v>
      </c>
      <c r="S8" s="23">
        <v>31.1</v>
      </c>
      <c r="T8" s="22" t="s">
        <v>7</v>
      </c>
      <c r="U8" s="23">
        <v>32.299999999999997</v>
      </c>
      <c r="V8" s="22" t="s">
        <v>3</v>
      </c>
      <c r="W8" s="28" t="s">
        <v>61</v>
      </c>
      <c r="X8" s="22"/>
      <c r="Y8" s="28" t="s">
        <v>61</v>
      </c>
      <c r="Z8" s="22"/>
      <c r="AA8" s="28" t="s">
        <v>61</v>
      </c>
      <c r="AB8" s="22"/>
      <c r="AC8" s="28" t="s">
        <v>61</v>
      </c>
      <c r="AD8" s="22"/>
      <c r="AE8" s="28" t="s">
        <v>61</v>
      </c>
      <c r="AF8" s="22"/>
      <c r="AG8" s="28" t="s">
        <v>61</v>
      </c>
      <c r="AH8" s="22"/>
      <c r="AI8" s="27">
        <f t="shared" si="0"/>
        <v>-0.21428571428571427</v>
      </c>
      <c r="AJ8" s="27">
        <f t="shared" si="1"/>
        <v>0.12184873949579834</v>
      </c>
      <c r="AK8" s="27">
        <f t="shared" si="2"/>
        <v>1.2461059190031182E-2</v>
      </c>
      <c r="AL8" s="27">
        <f t="shared" si="3"/>
        <v>-9.8591549295774558E-2</v>
      </c>
      <c r="AM8" s="27">
        <f t="shared" si="4"/>
        <v>3.8585209003215298E-2</v>
      </c>
      <c r="AN8" s="28" t="s">
        <v>61</v>
      </c>
      <c r="AO8" s="28" t="s">
        <v>61</v>
      </c>
      <c r="AP8" s="28" t="s">
        <v>61</v>
      </c>
      <c r="AQ8" s="27" cm="1">
        <f t="array" ref="AQ8">AVERAGE(ABS(AI8:AM8))</f>
        <v>9.7154454254106737E-2</v>
      </c>
    </row>
    <row r="9" spans="1:63" ht="15" x14ac:dyDescent="0.4">
      <c r="A9" s="22"/>
      <c r="B9" s="22" t="s">
        <v>25</v>
      </c>
      <c r="C9" s="23">
        <v>92.5</v>
      </c>
      <c r="D9" s="22" t="s">
        <v>5</v>
      </c>
      <c r="E9" s="23">
        <v>72.5</v>
      </c>
      <c r="F9" s="22" t="s">
        <v>4</v>
      </c>
      <c r="G9" s="27">
        <v>2.5</v>
      </c>
      <c r="H9" s="22" t="s">
        <v>2</v>
      </c>
      <c r="I9" s="27">
        <v>2.58</v>
      </c>
      <c r="J9" s="22" t="s">
        <v>2</v>
      </c>
      <c r="K9" s="23">
        <v>94.1</v>
      </c>
      <c r="L9" s="22" t="s">
        <v>4</v>
      </c>
      <c r="M9" s="23">
        <v>93.5</v>
      </c>
      <c r="N9" s="22" t="s">
        <v>10</v>
      </c>
      <c r="O9" s="23">
        <v>5.5</v>
      </c>
      <c r="P9" s="22" t="s">
        <v>6</v>
      </c>
      <c r="Q9" s="23">
        <v>4.8</v>
      </c>
      <c r="R9" s="22" t="s">
        <v>7</v>
      </c>
      <c r="S9" s="23">
        <v>63.1</v>
      </c>
      <c r="T9" s="22" t="s">
        <v>13</v>
      </c>
      <c r="U9" s="23">
        <v>42</v>
      </c>
      <c r="V9" s="22" t="s">
        <v>9</v>
      </c>
      <c r="W9" s="28" t="s">
        <v>61</v>
      </c>
      <c r="X9" s="22"/>
      <c r="Y9" s="28" t="s">
        <v>61</v>
      </c>
      <c r="Z9" s="22"/>
      <c r="AA9" s="28" t="s">
        <v>61</v>
      </c>
      <c r="AB9" s="22"/>
      <c r="AC9" s="28" t="s">
        <v>61</v>
      </c>
      <c r="AD9" s="22"/>
      <c r="AE9" s="28" t="s">
        <v>61</v>
      </c>
      <c r="AF9" s="22"/>
      <c r="AG9" s="28" t="s">
        <v>61</v>
      </c>
      <c r="AH9" s="22"/>
      <c r="AI9" s="27">
        <f t="shared" si="0"/>
        <v>-0.21621621621621623</v>
      </c>
      <c r="AJ9" s="27">
        <f t="shared" si="1"/>
        <v>3.2000000000000028E-2</v>
      </c>
      <c r="AK9" s="27">
        <f t="shared" si="2"/>
        <v>-6.3761955366630641E-3</v>
      </c>
      <c r="AL9" s="27">
        <f t="shared" si="3"/>
        <v>-0.12727272727272732</v>
      </c>
      <c r="AM9" s="27">
        <f t="shared" si="4"/>
        <v>-0.33438985736925514</v>
      </c>
      <c r="AN9" s="28" t="s">
        <v>61</v>
      </c>
      <c r="AO9" s="28" t="s">
        <v>61</v>
      </c>
      <c r="AP9" s="28" t="s">
        <v>61</v>
      </c>
      <c r="AQ9" s="27" cm="1">
        <f t="array" ref="AQ9">AVERAGE(ABS(AI9:AM9))</f>
        <v>0.14325099927897236</v>
      </c>
    </row>
    <row r="10" spans="1:63" ht="15" x14ac:dyDescent="0.4">
      <c r="A10" s="22"/>
      <c r="B10" s="22" t="s">
        <v>23</v>
      </c>
      <c r="C10" s="23">
        <v>97.5</v>
      </c>
      <c r="D10" s="22" t="s">
        <v>10</v>
      </c>
      <c r="E10" s="23">
        <v>81.25</v>
      </c>
      <c r="F10" s="22" t="s">
        <v>10</v>
      </c>
      <c r="G10" s="27">
        <v>1.79</v>
      </c>
      <c r="H10" s="22" t="s">
        <v>3</v>
      </c>
      <c r="I10" s="27">
        <v>1</v>
      </c>
      <c r="J10" s="22" t="s">
        <v>4</v>
      </c>
      <c r="K10" s="23">
        <v>100</v>
      </c>
      <c r="L10" s="22" t="s">
        <v>2</v>
      </c>
      <c r="M10" s="23">
        <v>96.7</v>
      </c>
      <c r="N10" s="22" t="s">
        <v>9</v>
      </c>
      <c r="O10" s="23">
        <v>7.9</v>
      </c>
      <c r="P10" s="22" t="s">
        <v>17</v>
      </c>
      <c r="Q10" s="23">
        <v>6.7</v>
      </c>
      <c r="R10" s="22" t="s">
        <v>13</v>
      </c>
      <c r="S10" s="23">
        <v>47.4</v>
      </c>
      <c r="T10" s="22" t="s">
        <v>6</v>
      </c>
      <c r="U10" s="23">
        <v>45.8</v>
      </c>
      <c r="V10" s="22" t="s">
        <v>9</v>
      </c>
      <c r="W10" s="28" t="s">
        <v>61</v>
      </c>
      <c r="X10" s="22"/>
      <c r="Y10" s="28" t="s">
        <v>61</v>
      </c>
      <c r="Z10" s="22"/>
      <c r="AA10" s="28" t="s">
        <v>61</v>
      </c>
      <c r="AB10" s="22"/>
      <c r="AC10" s="28" t="s">
        <v>61</v>
      </c>
      <c r="AD10" s="22"/>
      <c r="AE10" s="28" t="s">
        <v>61</v>
      </c>
      <c r="AF10" s="22"/>
      <c r="AG10" s="28" t="s">
        <v>61</v>
      </c>
      <c r="AH10" s="22"/>
      <c r="AI10" s="27">
        <f t="shared" si="0"/>
        <v>-0.16666666666666666</v>
      </c>
      <c r="AJ10" s="27">
        <f t="shared" si="1"/>
        <v>-0.44134078212290506</v>
      </c>
      <c r="AK10" s="27">
        <f t="shared" si="2"/>
        <v>-3.2999999999999974E-2</v>
      </c>
      <c r="AL10" s="27">
        <f t="shared" si="3"/>
        <v>-0.15189873417721519</v>
      </c>
      <c r="AM10" s="27">
        <f t="shared" si="4"/>
        <v>-3.3755274261603407E-2</v>
      </c>
      <c r="AN10" s="28" t="s">
        <v>61</v>
      </c>
      <c r="AO10" s="28" t="s">
        <v>61</v>
      </c>
      <c r="AP10" s="28" t="s">
        <v>61</v>
      </c>
      <c r="AQ10" s="27" cm="1">
        <f t="array" ref="AQ10">AVERAGE(ABS(AI10:AM10))</f>
        <v>0.16533229144567804</v>
      </c>
    </row>
    <row r="11" spans="1:63" ht="15" x14ac:dyDescent="0.4">
      <c r="A11" s="22"/>
      <c r="B11" s="22" t="s">
        <v>24</v>
      </c>
      <c r="C11" s="23">
        <v>84.5</v>
      </c>
      <c r="D11" s="22" t="s">
        <v>5</v>
      </c>
      <c r="E11" s="23">
        <v>78.75</v>
      </c>
      <c r="F11" s="22" t="s">
        <v>4</v>
      </c>
      <c r="G11" s="27">
        <v>1.5</v>
      </c>
      <c r="H11" s="22" t="s">
        <v>3</v>
      </c>
      <c r="I11" s="27">
        <v>1</v>
      </c>
      <c r="J11" s="22" t="s">
        <v>4</v>
      </c>
      <c r="K11" s="23">
        <v>94.8</v>
      </c>
      <c r="L11" s="22" t="s">
        <v>4</v>
      </c>
      <c r="M11" s="23">
        <v>98.7</v>
      </c>
      <c r="N11" s="22" t="s">
        <v>2</v>
      </c>
      <c r="O11" s="23">
        <v>5.6</v>
      </c>
      <c r="P11" s="22" t="s">
        <v>6</v>
      </c>
      <c r="Q11" s="23">
        <v>5.7</v>
      </c>
      <c r="R11" s="22" t="s">
        <v>14</v>
      </c>
      <c r="S11" s="23">
        <v>53.3</v>
      </c>
      <c r="T11" s="22" t="s">
        <v>5</v>
      </c>
      <c r="U11" s="23">
        <v>44.3</v>
      </c>
      <c r="V11" s="22" t="s">
        <v>9</v>
      </c>
      <c r="W11" s="28" t="s">
        <v>61</v>
      </c>
      <c r="X11" s="22"/>
      <c r="Y11" s="28" t="s">
        <v>61</v>
      </c>
      <c r="Z11" s="22"/>
      <c r="AA11" s="28" t="s">
        <v>61</v>
      </c>
      <c r="AB11" s="22"/>
      <c r="AC11" s="28" t="s">
        <v>61</v>
      </c>
      <c r="AD11" s="22"/>
      <c r="AE11" s="28" t="s">
        <v>61</v>
      </c>
      <c r="AF11" s="22"/>
      <c r="AG11" s="28" t="s">
        <v>61</v>
      </c>
      <c r="AH11" s="22"/>
      <c r="AI11" s="27">
        <f t="shared" si="0"/>
        <v>-6.8047337278106509E-2</v>
      </c>
      <c r="AJ11" s="27">
        <f t="shared" si="1"/>
        <v>-0.33333333333333331</v>
      </c>
      <c r="AK11" s="27">
        <f t="shared" si="2"/>
        <v>4.1139240506329174E-2</v>
      </c>
      <c r="AL11" s="27">
        <f t="shared" si="3"/>
        <v>1.7857142857142953E-2</v>
      </c>
      <c r="AM11" s="27">
        <f t="shared" si="4"/>
        <v>-0.16885553470919326</v>
      </c>
      <c r="AN11" s="28" t="s">
        <v>61</v>
      </c>
      <c r="AO11" s="28" t="s">
        <v>61</v>
      </c>
      <c r="AP11" s="28" t="s">
        <v>61</v>
      </c>
      <c r="AQ11" s="27" cm="1">
        <f t="array" ref="AQ11">AVERAGE(ABS(AI11:AM11))</f>
        <v>0.12584651773682104</v>
      </c>
    </row>
    <row r="12" spans="1:63" ht="15" x14ac:dyDescent="0.4">
      <c r="A12" s="22"/>
      <c r="B12" s="22" t="s">
        <v>32</v>
      </c>
      <c r="C12" s="23">
        <v>77.5</v>
      </c>
      <c r="D12" s="22" t="s">
        <v>12</v>
      </c>
      <c r="E12" s="23">
        <v>58.75</v>
      </c>
      <c r="F12" s="22" t="s">
        <v>12</v>
      </c>
      <c r="G12" s="27">
        <v>1.18</v>
      </c>
      <c r="H12" s="22" t="s">
        <v>4</v>
      </c>
      <c r="I12" s="27">
        <v>1.1299999999999999</v>
      </c>
      <c r="J12" s="22" t="s">
        <v>4</v>
      </c>
      <c r="K12" s="23">
        <v>98.7</v>
      </c>
      <c r="L12" s="22" t="s">
        <v>9</v>
      </c>
      <c r="M12" s="23">
        <v>96.9</v>
      </c>
      <c r="N12" s="22" t="s">
        <v>9</v>
      </c>
      <c r="O12" s="23">
        <v>5.3</v>
      </c>
      <c r="P12" s="22" t="s">
        <v>6</v>
      </c>
      <c r="Q12" s="23">
        <v>4.8</v>
      </c>
      <c r="R12" s="22" t="s">
        <v>6</v>
      </c>
      <c r="S12" s="23">
        <v>46.1</v>
      </c>
      <c r="T12" s="22" t="s">
        <v>6</v>
      </c>
      <c r="U12" s="23">
        <v>33.9</v>
      </c>
      <c r="V12" s="22" t="s">
        <v>10</v>
      </c>
      <c r="W12" s="28" t="s">
        <v>61</v>
      </c>
      <c r="X12" s="22"/>
      <c r="Y12" s="28" t="s">
        <v>61</v>
      </c>
      <c r="Z12" s="22"/>
      <c r="AA12" s="28" t="s">
        <v>61</v>
      </c>
      <c r="AB12" s="22"/>
      <c r="AC12" s="28" t="s">
        <v>61</v>
      </c>
      <c r="AD12" s="22"/>
      <c r="AE12" s="28" t="s">
        <v>61</v>
      </c>
      <c r="AF12" s="22"/>
      <c r="AG12" s="28" t="s">
        <v>61</v>
      </c>
      <c r="AH12" s="22"/>
      <c r="AI12" s="27">
        <f t="shared" si="0"/>
        <v>-0.24193548387096775</v>
      </c>
      <c r="AJ12" s="27">
        <f t="shared" si="1"/>
        <v>-4.2372881355932243E-2</v>
      </c>
      <c r="AK12" s="27">
        <f t="shared" si="2"/>
        <v>-1.8237082066869272E-2</v>
      </c>
      <c r="AL12" s="27">
        <f t="shared" si="3"/>
        <v>-9.4339622641509441E-2</v>
      </c>
      <c r="AM12" s="27">
        <f t="shared" si="4"/>
        <v>-0.26464208242950116</v>
      </c>
      <c r="AN12" s="28" t="s">
        <v>61</v>
      </c>
      <c r="AO12" s="28" t="s">
        <v>61</v>
      </c>
      <c r="AP12" s="28" t="s">
        <v>61</v>
      </c>
      <c r="AQ12" s="27" cm="1">
        <f t="array" ref="AQ12">AVERAGE(ABS(AI12:AM12))</f>
        <v>0.13230543047295598</v>
      </c>
    </row>
    <row r="13" spans="1:63" ht="15" x14ac:dyDescent="0.4">
      <c r="A13" s="10">
        <v>2019</v>
      </c>
      <c r="B13" s="10" t="s">
        <v>20</v>
      </c>
      <c r="C13" s="25">
        <v>50.8</v>
      </c>
      <c r="D13" s="10" t="s">
        <v>11</v>
      </c>
      <c r="E13" s="25">
        <v>52.7</v>
      </c>
      <c r="F13" s="10" t="s">
        <v>5</v>
      </c>
      <c r="G13" s="24">
        <v>1</v>
      </c>
      <c r="H13" s="10" t="s">
        <v>7</v>
      </c>
      <c r="I13" s="24">
        <v>1.1299999999999999</v>
      </c>
      <c r="J13" s="10" t="s">
        <v>7</v>
      </c>
      <c r="K13" s="25">
        <v>93.8</v>
      </c>
      <c r="L13" s="10" t="s">
        <v>9</v>
      </c>
      <c r="M13" s="25">
        <v>84.7</v>
      </c>
      <c r="N13" s="10" t="s">
        <v>4</v>
      </c>
      <c r="O13" s="25">
        <v>7.3</v>
      </c>
      <c r="P13" s="10" t="s">
        <v>3</v>
      </c>
      <c r="Q13" s="25">
        <v>7.5</v>
      </c>
      <c r="R13" s="10" t="s">
        <v>3</v>
      </c>
      <c r="S13" s="25">
        <v>44.2</v>
      </c>
      <c r="T13" s="10" t="s">
        <v>3</v>
      </c>
      <c r="U13" s="25">
        <v>42.3</v>
      </c>
      <c r="V13" s="10" t="s">
        <v>9</v>
      </c>
      <c r="W13" s="10">
        <v>54</v>
      </c>
      <c r="X13" s="10" t="s">
        <v>5</v>
      </c>
      <c r="Y13" s="10">
        <v>41.9</v>
      </c>
      <c r="Z13" s="10" t="s">
        <v>6</v>
      </c>
      <c r="AA13" s="10">
        <v>515</v>
      </c>
      <c r="AB13" s="10" t="s">
        <v>9</v>
      </c>
      <c r="AC13" s="10">
        <v>388</v>
      </c>
      <c r="AD13" s="10" t="s">
        <v>38</v>
      </c>
      <c r="AE13" s="25">
        <v>44.8</v>
      </c>
      <c r="AF13" s="10" t="s">
        <v>5</v>
      </c>
      <c r="AG13" s="25">
        <v>44.2</v>
      </c>
      <c r="AH13" s="10" t="s">
        <v>13</v>
      </c>
      <c r="AI13" s="24">
        <f t="shared" si="0"/>
        <v>3.740157480314972E-2</v>
      </c>
      <c r="AJ13" s="24">
        <f>(I13-G13)/G13</f>
        <v>0.12999999999999989</v>
      </c>
      <c r="AK13" s="24">
        <f t="shared" si="2"/>
        <v>-9.7014925373134275E-2</v>
      </c>
      <c r="AL13" s="24">
        <f t="shared" si="3"/>
        <v>2.7397260273972629E-2</v>
      </c>
      <c r="AM13" s="24">
        <f t="shared" si="4"/>
        <v>-4.2986425339366641E-2</v>
      </c>
      <c r="AN13" s="24">
        <f>(Y13-W13)/W13</f>
        <v>-0.22407407407407409</v>
      </c>
      <c r="AO13" s="24">
        <f>(AC13-AA13)/AA13</f>
        <v>-0.24660194174757283</v>
      </c>
      <c r="AP13" s="24">
        <f>(AG13-AE13)/AE13</f>
        <v>-1.3392857142857017E-2</v>
      </c>
      <c r="AQ13" s="24" cm="1">
        <f t="array" ref="AQ13">AVERAGE(ABS(AI13:AP13))</f>
        <v>0.1023586323442659</v>
      </c>
    </row>
    <row r="14" spans="1:63" ht="15" x14ac:dyDescent="0.4">
      <c r="A14" s="22"/>
      <c r="B14" s="22" t="s">
        <v>22</v>
      </c>
      <c r="C14" s="23">
        <v>73</v>
      </c>
      <c r="D14" s="22" t="s">
        <v>35</v>
      </c>
      <c r="E14" s="23">
        <v>70.5</v>
      </c>
      <c r="F14" s="22" t="s">
        <v>35</v>
      </c>
      <c r="G14" s="27">
        <v>1.75</v>
      </c>
      <c r="H14" s="22" t="s">
        <v>4</v>
      </c>
      <c r="I14" s="27">
        <v>2.27</v>
      </c>
      <c r="J14" s="22" t="s">
        <v>10</v>
      </c>
      <c r="K14" s="23">
        <v>96.6</v>
      </c>
      <c r="L14" s="22" t="s">
        <v>2</v>
      </c>
      <c r="M14" s="23">
        <v>93.1</v>
      </c>
      <c r="N14" s="22" t="s">
        <v>2</v>
      </c>
      <c r="O14" s="23">
        <v>9</v>
      </c>
      <c r="P14" s="22" t="s">
        <v>2</v>
      </c>
      <c r="Q14" s="23">
        <v>9.6</v>
      </c>
      <c r="R14" s="22" t="s">
        <v>2</v>
      </c>
      <c r="S14" s="23">
        <v>45.1</v>
      </c>
      <c r="T14" s="22" t="s">
        <v>35</v>
      </c>
      <c r="U14" s="23">
        <v>35.799999999999997</v>
      </c>
      <c r="V14" s="22" t="s">
        <v>3</v>
      </c>
      <c r="W14" s="22">
        <v>40.6</v>
      </c>
      <c r="X14" s="22" t="s">
        <v>12</v>
      </c>
      <c r="Y14" s="22">
        <v>34.299999999999997</v>
      </c>
      <c r="Z14" s="22" t="s">
        <v>11</v>
      </c>
      <c r="AA14" s="22">
        <v>490</v>
      </c>
      <c r="AB14" s="22" t="s">
        <v>17</v>
      </c>
      <c r="AC14" s="22">
        <v>344</v>
      </c>
      <c r="AD14" s="22" t="s">
        <v>38</v>
      </c>
      <c r="AE14" s="23">
        <v>31.9</v>
      </c>
      <c r="AF14" s="22" t="s">
        <v>6</v>
      </c>
      <c r="AG14" s="23">
        <v>42.7</v>
      </c>
      <c r="AH14" s="22" t="s">
        <v>5</v>
      </c>
      <c r="AI14" s="27">
        <f t="shared" si="0"/>
        <v>-3.4246575342465752E-2</v>
      </c>
      <c r="AJ14" s="27">
        <f t="shared" si="1"/>
        <v>0.29714285714285715</v>
      </c>
      <c r="AK14" s="27">
        <f t="shared" si="2"/>
        <v>-3.6231884057971016E-2</v>
      </c>
      <c r="AL14" s="27">
        <f t="shared" si="3"/>
        <v>6.6666666666666624E-2</v>
      </c>
      <c r="AM14" s="27">
        <f t="shared" si="4"/>
        <v>-0.20620842572062092</v>
      </c>
      <c r="AN14" s="27">
        <f t="shared" ref="AN14:AN22" si="5">(Y14-W14)/W14</f>
        <v>-0.15517241379310354</v>
      </c>
      <c r="AO14" s="27">
        <f t="shared" ref="AO14:AO22" si="6">(AC14-AA14)/AA14</f>
        <v>-0.29795918367346941</v>
      </c>
      <c r="AP14" s="27">
        <f t="shared" ref="AP14:AP22" si="7">(AG14-AE14)/AE14</f>
        <v>0.33855799373040768</v>
      </c>
      <c r="AQ14" s="27" cm="1">
        <f t="array" ref="AQ14">AVERAGE(ABS(AI14:AP14))</f>
        <v>0.17902325001594527</v>
      </c>
    </row>
    <row r="15" spans="1:63" ht="15" x14ac:dyDescent="0.4">
      <c r="A15" s="22"/>
      <c r="B15" s="22" t="s">
        <v>21</v>
      </c>
      <c r="C15" s="23">
        <v>44.6</v>
      </c>
      <c r="D15" s="22" t="s">
        <v>8</v>
      </c>
      <c r="E15" s="23">
        <v>35.799999999999997</v>
      </c>
      <c r="F15" s="22" t="s">
        <v>8</v>
      </c>
      <c r="G15" s="27">
        <v>1</v>
      </c>
      <c r="H15" s="22" t="s">
        <v>7</v>
      </c>
      <c r="I15" s="27">
        <v>1</v>
      </c>
      <c r="J15" s="22" t="s">
        <v>7</v>
      </c>
      <c r="K15" s="23">
        <v>88.3</v>
      </c>
      <c r="L15" s="22" t="s">
        <v>13</v>
      </c>
      <c r="M15" s="23">
        <v>85.4</v>
      </c>
      <c r="N15" s="22" t="s">
        <v>10</v>
      </c>
      <c r="O15" s="23">
        <v>7.1</v>
      </c>
      <c r="P15" s="22" t="s">
        <v>10</v>
      </c>
      <c r="Q15" s="23">
        <v>5.8</v>
      </c>
      <c r="R15" s="22" t="s">
        <v>37</v>
      </c>
      <c r="S15" s="23">
        <v>68</v>
      </c>
      <c r="T15" s="22" t="s">
        <v>2</v>
      </c>
      <c r="U15" s="23">
        <v>39.200000000000003</v>
      </c>
      <c r="V15" s="22" t="s">
        <v>3</v>
      </c>
      <c r="W15" s="22">
        <v>48.4</v>
      </c>
      <c r="X15" s="22" t="s">
        <v>12</v>
      </c>
      <c r="Y15" s="22">
        <v>27.8</v>
      </c>
      <c r="Z15" s="22" t="s">
        <v>8</v>
      </c>
      <c r="AA15" s="22">
        <v>673</v>
      </c>
      <c r="AB15" s="22" t="s">
        <v>2</v>
      </c>
      <c r="AC15" s="22">
        <v>179</v>
      </c>
      <c r="AD15" s="22" t="s">
        <v>38</v>
      </c>
      <c r="AE15" s="23">
        <v>71.8</v>
      </c>
      <c r="AF15" s="22" t="s">
        <v>10</v>
      </c>
      <c r="AG15" s="23">
        <v>58.5</v>
      </c>
      <c r="AH15" s="22" t="s">
        <v>17</v>
      </c>
      <c r="AI15" s="27">
        <f t="shared" si="0"/>
        <v>-0.19730941704035884</v>
      </c>
      <c r="AJ15" s="27">
        <f t="shared" si="1"/>
        <v>0</v>
      </c>
      <c r="AK15" s="27">
        <f t="shared" si="2"/>
        <v>-3.2842582106455173E-2</v>
      </c>
      <c r="AL15" s="27">
        <f t="shared" si="3"/>
        <v>-0.18309859154929575</v>
      </c>
      <c r="AM15" s="27">
        <f t="shared" si="4"/>
        <v>-0.42352941176470582</v>
      </c>
      <c r="AN15" s="27">
        <f t="shared" si="5"/>
        <v>-0.42561983471074377</v>
      </c>
      <c r="AO15" s="27">
        <f t="shared" si="6"/>
        <v>-0.73402674591381867</v>
      </c>
      <c r="AP15" s="27">
        <f t="shared" si="7"/>
        <v>-0.18523676880222839</v>
      </c>
      <c r="AQ15" s="27" cm="1">
        <f t="array" ref="AQ15">AVERAGE(ABS(AI15:AP15))</f>
        <v>0.27270791898595081</v>
      </c>
    </row>
    <row r="16" spans="1:63" ht="15" x14ac:dyDescent="0.4">
      <c r="A16" s="22"/>
      <c r="B16" s="22" t="s">
        <v>45</v>
      </c>
      <c r="C16" s="23">
        <v>63.9</v>
      </c>
      <c r="D16" s="22" t="s">
        <v>34</v>
      </c>
      <c r="E16" s="23">
        <v>55</v>
      </c>
      <c r="F16" s="22" t="s">
        <v>5</v>
      </c>
      <c r="G16" s="27">
        <v>1.87</v>
      </c>
      <c r="H16" s="22" t="s">
        <v>4</v>
      </c>
      <c r="I16" s="27">
        <v>1.76</v>
      </c>
      <c r="J16" s="22" t="s">
        <v>12</v>
      </c>
      <c r="K16" s="23">
        <v>79.7</v>
      </c>
      <c r="L16" s="22" t="s">
        <v>5</v>
      </c>
      <c r="M16" s="23">
        <v>68</v>
      </c>
      <c r="N16" s="22" t="s">
        <v>12</v>
      </c>
      <c r="O16" s="23">
        <v>6.6</v>
      </c>
      <c r="P16" s="22" t="s">
        <v>13</v>
      </c>
      <c r="Q16" s="23">
        <v>7.7</v>
      </c>
      <c r="R16" s="22" t="s">
        <v>3</v>
      </c>
      <c r="S16" s="23">
        <v>15.5</v>
      </c>
      <c r="T16" s="22" t="s">
        <v>36</v>
      </c>
      <c r="U16" s="23">
        <v>8.1</v>
      </c>
      <c r="V16" s="22" t="s">
        <v>12</v>
      </c>
      <c r="W16" s="22">
        <v>161.4</v>
      </c>
      <c r="X16" s="22" t="s">
        <v>2</v>
      </c>
      <c r="Y16" s="22">
        <v>53.5</v>
      </c>
      <c r="Z16" s="22" t="s">
        <v>5</v>
      </c>
      <c r="AA16" s="22">
        <v>483</v>
      </c>
      <c r="AB16" s="22" t="s">
        <v>17</v>
      </c>
      <c r="AC16" s="22">
        <v>244</v>
      </c>
      <c r="AD16" s="22" t="s">
        <v>38</v>
      </c>
      <c r="AE16" s="23">
        <v>121.1</v>
      </c>
      <c r="AF16" s="22" t="s">
        <v>2</v>
      </c>
      <c r="AG16" s="23">
        <v>96.8</v>
      </c>
      <c r="AH16" s="22" t="s">
        <v>9</v>
      </c>
      <c r="AI16" s="27">
        <f t="shared" si="0"/>
        <v>-0.13928012519561814</v>
      </c>
      <c r="AJ16" s="27">
        <f t="shared" si="1"/>
        <v>-5.8823529411764754E-2</v>
      </c>
      <c r="AK16" s="27">
        <f t="shared" si="2"/>
        <v>-0.14680050188205776</v>
      </c>
      <c r="AL16" s="27">
        <f t="shared" si="3"/>
        <v>0.16666666666666677</v>
      </c>
      <c r="AM16" s="27">
        <f t="shared" si="4"/>
        <v>-0.47741935483870968</v>
      </c>
      <c r="AN16" s="27">
        <f t="shared" si="5"/>
        <v>-0.66852540272614625</v>
      </c>
      <c r="AO16" s="27">
        <f t="shared" si="6"/>
        <v>-0.49482401656314701</v>
      </c>
      <c r="AP16" s="27">
        <f t="shared" si="7"/>
        <v>-0.20066061106523533</v>
      </c>
      <c r="AQ16" s="27" cm="1">
        <f t="array" ref="AQ16">AVERAGE(ABS(AI16:AP16))</f>
        <v>0.29412502604366825</v>
      </c>
    </row>
    <row r="17" spans="1:43" ht="15" x14ac:dyDescent="0.4">
      <c r="A17" s="22"/>
      <c r="B17" s="22" t="s">
        <v>26</v>
      </c>
      <c r="C17" s="23">
        <v>92</v>
      </c>
      <c r="D17" s="22" t="s">
        <v>2</v>
      </c>
      <c r="E17" s="23">
        <v>86.2</v>
      </c>
      <c r="F17" s="22" t="s">
        <v>2</v>
      </c>
      <c r="G17" s="27">
        <v>2.4300000000000002</v>
      </c>
      <c r="H17" s="22" t="s">
        <v>9</v>
      </c>
      <c r="I17" s="27">
        <v>2.64</v>
      </c>
      <c r="J17" s="22" t="s">
        <v>9</v>
      </c>
      <c r="K17" s="23">
        <v>93.8</v>
      </c>
      <c r="L17" s="22" t="s">
        <v>9</v>
      </c>
      <c r="M17" s="23">
        <v>86.9</v>
      </c>
      <c r="N17" s="22" t="s">
        <v>17</v>
      </c>
      <c r="O17" s="23">
        <v>5.4</v>
      </c>
      <c r="P17" s="22" t="s">
        <v>11</v>
      </c>
      <c r="Q17" s="23">
        <v>3.8</v>
      </c>
      <c r="R17" s="22" t="s">
        <v>8</v>
      </c>
      <c r="S17" s="23">
        <v>24.3</v>
      </c>
      <c r="T17" s="22" t="s">
        <v>5</v>
      </c>
      <c r="U17" s="23">
        <v>43.6</v>
      </c>
      <c r="V17" s="22" t="s">
        <v>9</v>
      </c>
      <c r="W17" s="22">
        <v>87.8</v>
      </c>
      <c r="X17" s="22" t="s">
        <v>3</v>
      </c>
      <c r="Y17" s="22">
        <v>77.8</v>
      </c>
      <c r="Z17" s="22" t="s">
        <v>10</v>
      </c>
      <c r="AA17" s="22">
        <v>327</v>
      </c>
      <c r="AB17" s="22" t="s">
        <v>13</v>
      </c>
      <c r="AC17" s="22">
        <v>361</v>
      </c>
      <c r="AD17" s="22" t="s">
        <v>38</v>
      </c>
      <c r="AE17" s="23">
        <v>72.7</v>
      </c>
      <c r="AF17" s="22" t="s">
        <v>10</v>
      </c>
      <c r="AG17" s="23">
        <v>111.8</v>
      </c>
      <c r="AH17" s="22" t="s">
        <v>2</v>
      </c>
      <c r="AI17" s="27">
        <f t="shared" si="0"/>
        <v>-6.3043478260869534E-2</v>
      </c>
      <c r="AJ17" s="27">
        <f t="shared" si="1"/>
        <v>8.6419753086419734E-2</v>
      </c>
      <c r="AK17" s="27">
        <f t="shared" si="2"/>
        <v>-7.3560767590618248E-2</v>
      </c>
      <c r="AL17" s="27">
        <f t="shared" si="3"/>
        <v>-0.29629629629629639</v>
      </c>
      <c r="AM17" s="27">
        <f t="shared" si="4"/>
        <v>0.79423868312757206</v>
      </c>
      <c r="AN17" s="27">
        <f t="shared" si="5"/>
        <v>-0.11389521640091116</v>
      </c>
      <c r="AO17" s="27">
        <f t="shared" si="6"/>
        <v>0.10397553516819572</v>
      </c>
      <c r="AP17" s="27">
        <f t="shared" si="7"/>
        <v>0.53782668500687747</v>
      </c>
      <c r="AQ17" s="27" cm="1">
        <f t="array" ref="AQ17">AVERAGE(ABS(AI17:AP17))</f>
        <v>0.25865705186722004</v>
      </c>
    </row>
    <row r="18" spans="1:43" ht="15" x14ac:dyDescent="0.4">
      <c r="A18" s="22"/>
      <c r="B18" s="22" t="s">
        <v>27</v>
      </c>
      <c r="C18" s="23">
        <v>86.3</v>
      </c>
      <c r="D18" s="22" t="s">
        <v>2</v>
      </c>
      <c r="E18" s="23">
        <v>59.1</v>
      </c>
      <c r="F18" s="22" t="s">
        <v>4</v>
      </c>
      <c r="G18" s="27">
        <v>2.78</v>
      </c>
      <c r="H18" s="22" t="s">
        <v>2</v>
      </c>
      <c r="I18" s="27">
        <v>2.81</v>
      </c>
      <c r="J18" s="22" t="s">
        <v>2</v>
      </c>
      <c r="K18" s="23">
        <v>93.4</v>
      </c>
      <c r="L18" s="22" t="s">
        <v>9</v>
      </c>
      <c r="M18" s="23">
        <v>92.3</v>
      </c>
      <c r="N18" s="22" t="s">
        <v>9</v>
      </c>
      <c r="O18" s="23">
        <v>7.4</v>
      </c>
      <c r="P18" s="22" t="s">
        <v>3</v>
      </c>
      <c r="Q18" s="23">
        <v>5.8</v>
      </c>
      <c r="R18" s="22" t="s">
        <v>14</v>
      </c>
      <c r="S18" s="23">
        <v>24</v>
      </c>
      <c r="T18" s="22" t="s">
        <v>4</v>
      </c>
      <c r="U18" s="23">
        <v>20.7</v>
      </c>
      <c r="V18" s="22" t="s">
        <v>4</v>
      </c>
      <c r="W18" s="22">
        <v>72.900000000000006</v>
      </c>
      <c r="X18" s="22" t="s">
        <v>10</v>
      </c>
      <c r="Y18" s="22">
        <v>90.8</v>
      </c>
      <c r="Z18" s="22" t="s">
        <v>9</v>
      </c>
      <c r="AA18" s="22">
        <v>393</v>
      </c>
      <c r="AB18" s="22" t="s">
        <v>13</v>
      </c>
      <c r="AC18" s="22">
        <v>463</v>
      </c>
      <c r="AD18" s="22" t="s">
        <v>38</v>
      </c>
      <c r="AE18" s="23">
        <v>23.2</v>
      </c>
      <c r="AF18" s="22" t="s">
        <v>6</v>
      </c>
      <c r="AG18" s="23">
        <v>59.9</v>
      </c>
      <c r="AH18" s="22" t="s">
        <v>17</v>
      </c>
      <c r="AI18" s="27">
        <f t="shared" si="0"/>
        <v>-0.31517960602549244</v>
      </c>
      <c r="AJ18" s="27">
        <f t="shared" si="1"/>
        <v>1.0791366906474911E-2</v>
      </c>
      <c r="AK18" s="27">
        <f t="shared" si="2"/>
        <v>-1.1777301927194951E-2</v>
      </c>
      <c r="AL18" s="27">
        <f t="shared" si="3"/>
        <v>-0.21621621621621628</v>
      </c>
      <c r="AM18" s="27">
        <f t="shared" si="4"/>
        <v>-0.13750000000000004</v>
      </c>
      <c r="AN18" s="27">
        <f t="shared" si="5"/>
        <v>0.24554183813443059</v>
      </c>
      <c r="AO18" s="27">
        <f t="shared" si="6"/>
        <v>0.17811704834605599</v>
      </c>
      <c r="AP18" s="27">
        <f t="shared" si="7"/>
        <v>1.5818965517241381</v>
      </c>
      <c r="AQ18" s="27" cm="1">
        <f t="array" ref="AQ18">AVERAGE(ABS(AI18:AP18))</f>
        <v>0.3371274911600004</v>
      </c>
    </row>
    <row r="19" spans="1:43" ht="15" x14ac:dyDescent="0.4">
      <c r="A19" s="22"/>
      <c r="B19" s="22" t="s">
        <v>25</v>
      </c>
      <c r="C19" s="23">
        <v>63.8</v>
      </c>
      <c r="D19" s="22" t="s">
        <v>34</v>
      </c>
      <c r="E19" s="23">
        <v>59.8</v>
      </c>
      <c r="F19" s="22" t="s">
        <v>4</v>
      </c>
      <c r="G19" s="27">
        <v>2.31</v>
      </c>
      <c r="H19" s="22" t="s">
        <v>3</v>
      </c>
      <c r="I19" s="27">
        <v>2.74</v>
      </c>
      <c r="J19" s="22" t="s">
        <v>2</v>
      </c>
      <c r="K19" s="23">
        <v>80.2</v>
      </c>
      <c r="L19" s="22" t="s">
        <v>12</v>
      </c>
      <c r="M19" s="23">
        <v>79.400000000000006</v>
      </c>
      <c r="N19" s="22" t="s">
        <v>4</v>
      </c>
      <c r="O19" s="23">
        <v>5.5</v>
      </c>
      <c r="P19" s="22" t="s">
        <v>16</v>
      </c>
      <c r="Q19" s="23">
        <v>6</v>
      </c>
      <c r="R19" s="22" t="s">
        <v>14</v>
      </c>
      <c r="S19" s="23">
        <v>42.5</v>
      </c>
      <c r="T19" s="22" t="s">
        <v>3</v>
      </c>
      <c r="U19" s="23">
        <v>36.200000000000003</v>
      </c>
      <c r="V19" s="22" t="s">
        <v>3</v>
      </c>
      <c r="W19" s="22">
        <v>40.799999999999997</v>
      </c>
      <c r="X19" s="22" t="s">
        <v>12</v>
      </c>
      <c r="Y19" s="22">
        <v>39.299999999999997</v>
      </c>
      <c r="Z19" s="22" t="s">
        <v>6</v>
      </c>
      <c r="AA19" s="22">
        <v>293</v>
      </c>
      <c r="AB19" s="22" t="s">
        <v>5</v>
      </c>
      <c r="AC19" s="22">
        <v>228</v>
      </c>
      <c r="AD19" s="22" t="s">
        <v>38</v>
      </c>
      <c r="AE19" s="23">
        <v>15.8</v>
      </c>
      <c r="AF19" s="22" t="s">
        <v>7</v>
      </c>
      <c r="AG19" s="23">
        <v>32.1</v>
      </c>
      <c r="AH19" s="22" t="s">
        <v>5</v>
      </c>
      <c r="AI19" s="27">
        <f t="shared" si="0"/>
        <v>-6.269592476489029E-2</v>
      </c>
      <c r="AJ19" s="27">
        <f t="shared" si="1"/>
        <v>0.1861471861471862</v>
      </c>
      <c r="AK19" s="27">
        <f t="shared" si="2"/>
        <v>-9.9750623441396159E-3</v>
      </c>
      <c r="AL19" s="27">
        <f t="shared" si="3"/>
        <v>9.0909090909090912E-2</v>
      </c>
      <c r="AM19" s="27">
        <f t="shared" si="4"/>
        <v>-0.14823529411764699</v>
      </c>
      <c r="AN19" s="27">
        <f t="shared" si="5"/>
        <v>-3.6764705882352942E-2</v>
      </c>
      <c r="AO19" s="27">
        <f t="shared" si="6"/>
        <v>-0.22184300341296928</v>
      </c>
      <c r="AP19" s="27">
        <f t="shared" si="7"/>
        <v>1.0316455696202531</v>
      </c>
      <c r="AQ19" s="27" cm="1">
        <f t="array" ref="AQ19">AVERAGE(ABS(AI19:AP19))</f>
        <v>0.22352697964981616</v>
      </c>
    </row>
    <row r="20" spans="1:43" ht="15" x14ac:dyDescent="0.4">
      <c r="A20" s="22"/>
      <c r="B20" s="22" t="s">
        <v>23</v>
      </c>
      <c r="C20" s="23">
        <v>45.6</v>
      </c>
      <c r="D20" s="22" t="s">
        <v>11</v>
      </c>
      <c r="E20" s="23">
        <v>51.2</v>
      </c>
      <c r="F20" s="22" t="s">
        <v>6</v>
      </c>
      <c r="G20" s="27">
        <v>1.19</v>
      </c>
      <c r="H20" s="22" t="s">
        <v>6</v>
      </c>
      <c r="I20" s="27">
        <v>1.61</v>
      </c>
      <c r="J20" s="22" t="s">
        <v>12</v>
      </c>
      <c r="K20" s="23">
        <v>91.9</v>
      </c>
      <c r="L20" s="22" t="s">
        <v>9</v>
      </c>
      <c r="M20" s="23">
        <v>87.3</v>
      </c>
      <c r="N20" s="22" t="s">
        <v>17</v>
      </c>
      <c r="O20" s="23">
        <v>9</v>
      </c>
      <c r="P20" s="22" t="s">
        <v>2</v>
      </c>
      <c r="Q20" s="23">
        <v>6.9</v>
      </c>
      <c r="R20" s="22" t="s">
        <v>10</v>
      </c>
      <c r="S20" s="23">
        <v>27.8</v>
      </c>
      <c r="T20" s="22" t="s">
        <v>4</v>
      </c>
      <c r="U20" s="23">
        <v>16.3</v>
      </c>
      <c r="V20" s="22" t="s">
        <v>4</v>
      </c>
      <c r="W20" s="22">
        <v>80.8</v>
      </c>
      <c r="X20" s="22" t="s">
        <v>3</v>
      </c>
      <c r="Y20" s="22">
        <v>78</v>
      </c>
      <c r="Z20" s="22" t="s">
        <v>10</v>
      </c>
      <c r="AA20" s="22">
        <v>680</v>
      </c>
      <c r="AB20" s="22" t="s">
        <v>2</v>
      </c>
      <c r="AC20" s="22">
        <v>219</v>
      </c>
      <c r="AD20" s="22" t="s">
        <v>38</v>
      </c>
      <c r="AE20" s="23">
        <v>50.1</v>
      </c>
      <c r="AF20" s="22" t="s">
        <v>5</v>
      </c>
      <c r="AG20" s="23">
        <v>15.9</v>
      </c>
      <c r="AH20" s="22" t="s">
        <v>12</v>
      </c>
      <c r="AI20" s="27">
        <f t="shared" si="0"/>
        <v>0.12280701754385967</v>
      </c>
      <c r="AJ20" s="27">
        <f t="shared" si="1"/>
        <v>0.35294117647058837</v>
      </c>
      <c r="AK20" s="27">
        <f t="shared" si="2"/>
        <v>-5.0054406964091497E-2</v>
      </c>
      <c r="AL20" s="27">
        <f t="shared" si="3"/>
        <v>-0.23333333333333328</v>
      </c>
      <c r="AM20" s="27">
        <f t="shared" si="4"/>
        <v>-0.41366906474820142</v>
      </c>
      <c r="AN20" s="27">
        <f t="shared" si="5"/>
        <v>-3.4653465346534622E-2</v>
      </c>
      <c r="AO20" s="27">
        <f t="shared" si="6"/>
        <v>-0.67794117647058827</v>
      </c>
      <c r="AP20" s="27">
        <f t="shared" si="7"/>
        <v>-0.68263473053892221</v>
      </c>
      <c r="AQ20" s="27" cm="1">
        <f t="array" ref="AQ20">AVERAGE(ABS(AI20:AP20))</f>
        <v>0.32100429642701489</v>
      </c>
    </row>
    <row r="21" spans="1:43" ht="15" x14ac:dyDescent="0.4">
      <c r="A21" s="22"/>
      <c r="B21" s="22" t="s">
        <v>24</v>
      </c>
      <c r="C21" s="23">
        <v>58.1</v>
      </c>
      <c r="D21" s="22" t="s">
        <v>5</v>
      </c>
      <c r="E21" s="23">
        <v>60.1</v>
      </c>
      <c r="F21" s="22" t="s">
        <v>4</v>
      </c>
      <c r="G21" s="27">
        <v>1.7</v>
      </c>
      <c r="H21" s="22" t="s">
        <v>4</v>
      </c>
      <c r="I21" s="27">
        <v>1.62</v>
      </c>
      <c r="J21" s="22" t="s">
        <v>12</v>
      </c>
      <c r="K21" s="23">
        <v>90.6</v>
      </c>
      <c r="L21" s="22" t="s">
        <v>17</v>
      </c>
      <c r="M21" s="23">
        <v>81.900000000000006</v>
      </c>
      <c r="N21" s="22" t="s">
        <v>4</v>
      </c>
      <c r="O21" s="23">
        <v>6</v>
      </c>
      <c r="P21" s="22" t="s">
        <v>14</v>
      </c>
      <c r="Q21" s="23">
        <v>4.7</v>
      </c>
      <c r="R21" s="22" t="s">
        <v>11</v>
      </c>
      <c r="S21" s="23">
        <v>27.8</v>
      </c>
      <c r="T21" s="22" t="s">
        <v>34</v>
      </c>
      <c r="U21" s="23">
        <v>52.7</v>
      </c>
      <c r="V21" s="22" t="s">
        <v>2</v>
      </c>
      <c r="W21" s="22">
        <v>53.7</v>
      </c>
      <c r="X21" s="22" t="s">
        <v>5</v>
      </c>
      <c r="Y21" s="22">
        <v>47.9</v>
      </c>
      <c r="Z21" s="22" t="s">
        <v>6</v>
      </c>
      <c r="AA21" s="22">
        <v>263</v>
      </c>
      <c r="AB21" s="22" t="s">
        <v>12</v>
      </c>
      <c r="AC21" s="22">
        <v>332</v>
      </c>
      <c r="AD21" s="22" t="s">
        <v>38</v>
      </c>
      <c r="AE21" s="23">
        <v>78.599999999999994</v>
      </c>
      <c r="AF21" s="22" t="s">
        <v>10</v>
      </c>
      <c r="AG21" s="23">
        <v>78.7</v>
      </c>
      <c r="AH21" s="22" t="s">
        <v>17</v>
      </c>
      <c r="AI21" s="27">
        <f t="shared" si="0"/>
        <v>3.4423407917383818E-2</v>
      </c>
      <c r="AJ21" s="27">
        <f t="shared" si="1"/>
        <v>-4.7058823529411674E-2</v>
      </c>
      <c r="AK21" s="27">
        <f t="shared" si="2"/>
        <v>-9.6026490066225045E-2</v>
      </c>
      <c r="AL21" s="27">
        <f t="shared" si="3"/>
        <v>-0.21666666666666665</v>
      </c>
      <c r="AM21" s="27">
        <f t="shared" si="4"/>
        <v>0.89568345323741017</v>
      </c>
      <c r="AN21" s="27">
        <f t="shared" si="5"/>
        <v>-0.10800744878957177</v>
      </c>
      <c r="AO21" s="27">
        <f t="shared" si="6"/>
        <v>0.26235741444866922</v>
      </c>
      <c r="AP21" s="27">
        <f t="shared" si="7"/>
        <v>1.2722646310433655E-3</v>
      </c>
      <c r="AQ21" s="27" cm="1">
        <f t="array" ref="AQ21">AVERAGE(ABS(AI21:AP21))</f>
        <v>0.20768699616079772</v>
      </c>
    </row>
    <row r="22" spans="1:43" ht="15" x14ac:dyDescent="0.4">
      <c r="A22" s="14"/>
      <c r="B22" s="14" t="s">
        <v>32</v>
      </c>
      <c r="C22" s="30">
        <v>52</v>
      </c>
      <c r="D22" s="14" t="s">
        <v>6</v>
      </c>
      <c r="E22" s="30">
        <v>45.2</v>
      </c>
      <c r="F22" s="14" t="s">
        <v>7</v>
      </c>
      <c r="G22" s="31">
        <v>1.25</v>
      </c>
      <c r="H22" s="14" t="s">
        <v>12</v>
      </c>
      <c r="I22" s="31">
        <v>1.92</v>
      </c>
      <c r="J22" s="14" t="s">
        <v>5</v>
      </c>
      <c r="K22" s="30">
        <v>89</v>
      </c>
      <c r="L22" s="14" t="s">
        <v>13</v>
      </c>
      <c r="M22" s="30">
        <v>92.5</v>
      </c>
      <c r="N22" s="14" t="s">
        <v>9</v>
      </c>
      <c r="O22" s="30">
        <v>4.5999999999999996</v>
      </c>
      <c r="P22" s="14" t="s">
        <v>8</v>
      </c>
      <c r="Q22" s="30">
        <v>4.5</v>
      </c>
      <c r="R22" s="14" t="s">
        <v>11</v>
      </c>
      <c r="S22" s="30">
        <v>23.7</v>
      </c>
      <c r="T22" s="14" t="s">
        <v>5</v>
      </c>
      <c r="U22" s="30">
        <v>23</v>
      </c>
      <c r="V22" s="14" t="s">
        <v>4</v>
      </c>
      <c r="W22" s="14">
        <v>90.3</v>
      </c>
      <c r="X22" s="14" t="s">
        <v>3</v>
      </c>
      <c r="Y22" s="14">
        <v>126</v>
      </c>
      <c r="Z22" s="14" t="s">
        <v>2</v>
      </c>
      <c r="AA22" s="14">
        <v>334</v>
      </c>
      <c r="AB22" s="14" t="s">
        <v>13</v>
      </c>
      <c r="AC22" s="14">
        <v>433</v>
      </c>
      <c r="AD22" s="14" t="s">
        <v>38</v>
      </c>
      <c r="AE22" s="30">
        <v>102.5</v>
      </c>
      <c r="AF22" s="14" t="s">
        <v>9</v>
      </c>
      <c r="AG22" s="30">
        <v>103.9</v>
      </c>
      <c r="AH22" s="14" t="s">
        <v>2</v>
      </c>
      <c r="AI22" s="31">
        <f t="shared" si="0"/>
        <v>-0.13076923076923072</v>
      </c>
      <c r="AJ22" s="31">
        <f t="shared" si="1"/>
        <v>0.53599999999999992</v>
      </c>
      <c r="AK22" s="31">
        <f t="shared" si="2"/>
        <v>3.9325842696629212E-2</v>
      </c>
      <c r="AL22" s="31">
        <f t="shared" si="3"/>
        <v>-2.1739130434782532E-2</v>
      </c>
      <c r="AM22" s="31">
        <f t="shared" si="4"/>
        <v>-2.9535864978902926E-2</v>
      </c>
      <c r="AN22" s="31">
        <f t="shared" si="5"/>
        <v>0.39534883720930236</v>
      </c>
      <c r="AO22" s="31">
        <f t="shared" si="6"/>
        <v>0.29640718562874252</v>
      </c>
      <c r="AP22" s="31">
        <f t="shared" si="7"/>
        <v>1.3658536585365909E-2</v>
      </c>
      <c r="AQ22" s="31" cm="1">
        <f t="array" ref="AQ22">AVERAGE(ABS(AI22:AP22))</f>
        <v>0.1828480785378695</v>
      </c>
    </row>
    <row r="23" spans="1:43" ht="16" x14ac:dyDescent="0.3">
      <c r="A23" s="41" t="s">
        <v>91</v>
      </c>
      <c r="B23" s="42"/>
      <c r="C23" s="5"/>
      <c r="K23" s="3"/>
      <c r="M23" s="3"/>
      <c r="S23" s="6"/>
      <c r="U23" s="6"/>
    </row>
    <row r="24" spans="1:43" x14ac:dyDescent="0.3">
      <c r="C24" s="5"/>
      <c r="K24" s="3"/>
      <c r="M24" s="3"/>
      <c r="S24" s="6"/>
      <c r="U24" s="6"/>
    </row>
    <row r="25" spans="1:43" ht="33.5" customHeight="1" x14ac:dyDescent="0.35">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row>
    <row r="26" spans="1:43" ht="15.5" customHeight="1" x14ac:dyDescent="0.3"/>
    <row r="27" spans="1:43" ht="70" customHeight="1" x14ac:dyDescent="0.3"/>
    <row r="28" spans="1:43" ht="42" customHeight="1" x14ac:dyDescent="0.3"/>
    <row r="29" spans="1:43" ht="15" customHeight="1" x14ac:dyDescent="0.3"/>
    <row r="30" spans="1:43" ht="15" customHeight="1" x14ac:dyDescent="0.3"/>
  </sheetData>
  <mergeCells count="3">
    <mergeCell ref="B25:AQ25"/>
    <mergeCell ref="A23:B23"/>
    <mergeCell ref="A1:AQ1"/>
  </mergeCells>
  <pageMargins left="0.25" right="0.25" top="0.75" bottom="0.75" header="0.3" footer="0.3"/>
  <pageSetup paperSize="9" scale="5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2"/>
  <sheetViews>
    <sheetView tabSelected="1" workbookViewId="0">
      <selection sqref="A1:M1"/>
    </sheetView>
  </sheetViews>
  <sheetFormatPr defaultRowHeight="14.5" x14ac:dyDescent="0.4"/>
  <cols>
    <col min="1" max="1" width="21.08984375" style="9" customWidth="1"/>
    <col min="2" max="2" width="14.81640625" style="9" customWidth="1"/>
    <col min="3" max="4" width="9.81640625" style="9" bestFit="1" customWidth="1"/>
    <col min="5" max="5" width="3.36328125" style="9" customWidth="1"/>
    <col min="6" max="7" width="9" style="9" bestFit="1" customWidth="1"/>
    <col min="8" max="8" width="3.08984375" style="9" customWidth="1"/>
    <col min="9" max="10" width="9" style="9" bestFit="1" customWidth="1"/>
    <col min="11" max="11" width="2.6328125" style="9" customWidth="1"/>
    <col min="12" max="13" width="9" style="9" bestFit="1" customWidth="1"/>
    <col min="14" max="16384" width="8.7265625" style="9"/>
  </cols>
  <sheetData>
    <row r="1" spans="1:13" ht="45" customHeight="1" x14ac:dyDescent="0.4">
      <c r="A1" s="43" t="s">
        <v>96</v>
      </c>
      <c r="B1" s="43"/>
      <c r="C1" s="43"/>
      <c r="D1" s="44"/>
      <c r="E1" s="44"/>
      <c r="F1" s="44"/>
      <c r="G1" s="44"/>
      <c r="H1" s="44"/>
      <c r="I1" s="44"/>
      <c r="J1" s="44"/>
      <c r="K1" s="44"/>
      <c r="L1" s="44"/>
      <c r="M1" s="44"/>
    </row>
    <row r="2" spans="1:13" x14ac:dyDescent="0.4">
      <c r="A2" s="16" t="s">
        <v>93</v>
      </c>
      <c r="B2" s="16" t="s">
        <v>58</v>
      </c>
      <c r="C2" s="36">
        <v>2007</v>
      </c>
      <c r="D2" s="45"/>
      <c r="E2" s="45"/>
      <c r="F2" s="45"/>
      <c r="G2" s="45"/>
      <c r="H2" s="16"/>
      <c r="I2" s="36">
        <v>2019</v>
      </c>
      <c r="J2" s="37"/>
      <c r="K2" s="37"/>
      <c r="L2" s="37"/>
      <c r="M2" s="37"/>
    </row>
    <row r="3" spans="1:13" x14ac:dyDescent="0.4">
      <c r="A3" s="26"/>
      <c r="B3" s="26"/>
      <c r="C3" s="36" t="s">
        <v>56</v>
      </c>
      <c r="D3" s="37"/>
      <c r="E3" s="17"/>
      <c r="F3" s="36" t="s">
        <v>55</v>
      </c>
      <c r="G3" s="37"/>
      <c r="H3" s="32"/>
      <c r="I3" s="36" t="s">
        <v>56</v>
      </c>
      <c r="J3" s="37"/>
      <c r="K3" s="17"/>
      <c r="L3" s="36" t="s">
        <v>55</v>
      </c>
      <c r="M3" s="37"/>
    </row>
    <row r="4" spans="1:13" x14ac:dyDescent="0.4">
      <c r="A4" s="26"/>
      <c r="B4" s="26"/>
      <c r="C4" s="17" t="s">
        <v>28</v>
      </c>
      <c r="D4" s="17" t="s">
        <v>29</v>
      </c>
      <c r="E4" s="32"/>
      <c r="F4" s="17" t="s">
        <v>28</v>
      </c>
      <c r="G4" s="17" t="s">
        <v>29</v>
      </c>
      <c r="H4" s="32"/>
      <c r="I4" s="17" t="s">
        <v>28</v>
      </c>
      <c r="J4" s="17" t="s">
        <v>29</v>
      </c>
      <c r="K4" s="32"/>
      <c r="L4" s="17" t="s">
        <v>28</v>
      </c>
      <c r="M4" s="17" t="s">
        <v>29</v>
      </c>
    </row>
    <row r="5" spans="1:13" x14ac:dyDescent="0.4">
      <c r="A5" s="10" t="s">
        <v>57</v>
      </c>
      <c r="B5" s="10" t="s">
        <v>54</v>
      </c>
      <c r="C5" s="13">
        <v>0.59299999999999997</v>
      </c>
      <c r="D5" s="13">
        <v>0.186</v>
      </c>
      <c r="E5" s="13"/>
      <c r="F5" s="13">
        <v>0.438</v>
      </c>
      <c r="G5" s="13">
        <v>0.26500000000000001</v>
      </c>
      <c r="H5" s="13"/>
      <c r="I5" s="13">
        <v>0.45900000000000002</v>
      </c>
      <c r="J5" s="13">
        <v>0.30399999999999999</v>
      </c>
      <c r="K5" s="13"/>
      <c r="L5" s="13">
        <v>0.374</v>
      </c>
      <c r="M5" s="13">
        <v>0.254</v>
      </c>
    </row>
    <row r="6" spans="1:13" x14ac:dyDescent="0.4">
      <c r="A6" s="22"/>
      <c r="B6" s="22" t="s">
        <v>53</v>
      </c>
      <c r="C6" s="33">
        <v>0.59299999999999997</v>
      </c>
      <c r="D6" s="33">
        <v>0.77800000000000002</v>
      </c>
      <c r="E6" s="33"/>
      <c r="F6" s="34">
        <v>0.438</v>
      </c>
      <c r="G6" s="33">
        <v>0.70299999999999996</v>
      </c>
      <c r="H6" s="33"/>
      <c r="I6" s="33">
        <v>0.45900000000000002</v>
      </c>
      <c r="J6" s="33">
        <v>0.76300000000000001</v>
      </c>
      <c r="K6" s="33"/>
      <c r="L6" s="33">
        <v>0.374</v>
      </c>
      <c r="M6" s="33">
        <v>0.628</v>
      </c>
    </row>
    <row r="7" spans="1:13" x14ac:dyDescent="0.4">
      <c r="A7" s="10" t="s">
        <v>52</v>
      </c>
      <c r="B7" s="10" t="s">
        <v>51</v>
      </c>
      <c r="C7" s="13">
        <v>-0.50680999999999998</v>
      </c>
      <c r="D7" s="13">
        <v>0.410939</v>
      </c>
      <c r="E7" s="13"/>
      <c r="F7" s="13">
        <v>0.56671099999999996</v>
      </c>
      <c r="G7" s="13">
        <v>0.23444999999999999</v>
      </c>
      <c r="H7" s="13"/>
      <c r="I7" s="13">
        <v>0.57267999999999997</v>
      </c>
      <c r="J7" s="13">
        <v>0.34060800000000002</v>
      </c>
      <c r="K7" s="13"/>
      <c r="L7" s="13">
        <v>0.62077899999999997</v>
      </c>
      <c r="M7" s="13">
        <v>0.214115</v>
      </c>
    </row>
    <row r="8" spans="1:13" x14ac:dyDescent="0.4">
      <c r="A8" s="22"/>
      <c r="B8" s="22" t="s">
        <v>72</v>
      </c>
      <c r="C8" s="33">
        <v>-0.52967799999999998</v>
      </c>
      <c r="D8" s="33">
        <v>0.23767199999999999</v>
      </c>
      <c r="E8" s="33"/>
      <c r="F8" s="33">
        <v>0.45919500000000002</v>
      </c>
      <c r="G8" s="33">
        <v>0.447322</v>
      </c>
      <c r="H8" s="33"/>
      <c r="I8" s="33">
        <v>0.61314599999999997</v>
      </c>
      <c r="J8" s="33">
        <v>0.107991</v>
      </c>
      <c r="K8" s="33"/>
      <c r="L8" s="33">
        <v>0.58089299999999999</v>
      </c>
      <c r="M8" s="33">
        <v>0.46744599999999997</v>
      </c>
    </row>
    <row r="9" spans="1:13" x14ac:dyDescent="0.4">
      <c r="A9" s="22"/>
      <c r="B9" s="22" t="s">
        <v>50</v>
      </c>
      <c r="C9" s="33">
        <v>0.39035500000000001</v>
      </c>
      <c r="D9" s="33">
        <v>0.21909999999999999</v>
      </c>
      <c r="E9" s="33"/>
      <c r="F9" s="33">
        <v>-6.2212999999999997E-2</v>
      </c>
      <c r="G9" s="33">
        <v>0.74775100000000005</v>
      </c>
      <c r="H9" s="33"/>
      <c r="I9" s="33">
        <v>-5.8360000000000002E-2</v>
      </c>
      <c r="J9" s="33">
        <v>0.71895900000000001</v>
      </c>
      <c r="K9" s="33"/>
      <c r="L9" s="33">
        <v>0.297128</v>
      </c>
      <c r="M9" s="33">
        <v>-0.181203</v>
      </c>
    </row>
    <row r="10" spans="1:13" x14ac:dyDescent="0.4">
      <c r="A10" s="22"/>
      <c r="B10" s="22" t="s">
        <v>49</v>
      </c>
      <c r="C10" s="33">
        <v>0.27581899999999998</v>
      </c>
      <c r="D10" s="33">
        <v>0.85196300000000003</v>
      </c>
      <c r="E10" s="33"/>
      <c r="F10" s="33">
        <v>-0.35178799999999999</v>
      </c>
      <c r="G10" s="33">
        <v>0.1792</v>
      </c>
      <c r="H10" s="33"/>
      <c r="I10" s="33">
        <v>-0.27488699999999999</v>
      </c>
      <c r="J10" s="33">
        <v>0.58247899999999997</v>
      </c>
      <c r="K10" s="33"/>
      <c r="L10" s="33">
        <v>-0.33056000000000002</v>
      </c>
      <c r="M10" s="33">
        <v>0.46531499999999998</v>
      </c>
    </row>
    <row r="11" spans="1:13" x14ac:dyDescent="0.4">
      <c r="A11" s="22"/>
      <c r="B11" s="22" t="s">
        <v>48</v>
      </c>
      <c r="C11" s="33">
        <v>0.48387200000000002</v>
      </c>
      <c r="D11" s="33">
        <v>2.8195999999999999E-2</v>
      </c>
      <c r="E11" s="33"/>
      <c r="F11" s="33">
        <v>-0.58339799999999997</v>
      </c>
      <c r="G11" s="33">
        <v>0.392036</v>
      </c>
      <c r="H11" s="33"/>
      <c r="I11" s="33">
        <v>-0.46596100000000001</v>
      </c>
      <c r="J11" s="33">
        <v>0.12704599999999999</v>
      </c>
      <c r="K11" s="33"/>
      <c r="L11" s="33">
        <v>0.28221000000000002</v>
      </c>
      <c r="M11" s="33">
        <v>-0.697349</v>
      </c>
    </row>
    <row r="12" spans="1:13" x14ac:dyDescent="0.4">
      <c r="A12" s="10" t="s">
        <v>47</v>
      </c>
      <c r="B12" s="10" t="s">
        <v>20</v>
      </c>
      <c r="C12" s="13">
        <v>1.25909</v>
      </c>
      <c r="D12" s="13">
        <v>-1.2019999999999999E-2</v>
      </c>
      <c r="E12" s="13"/>
      <c r="F12" s="13">
        <v>-1.48176</v>
      </c>
      <c r="G12" s="13">
        <v>-0.13517000000000001</v>
      </c>
      <c r="H12" s="13"/>
      <c r="I12" s="13">
        <v>-1.1109800000000001</v>
      </c>
      <c r="J12" s="13">
        <v>0.34489999999999998</v>
      </c>
      <c r="K12" s="13"/>
      <c r="L12" s="13">
        <v>-0.80635000000000001</v>
      </c>
      <c r="M12" s="13">
        <v>-0.75161</v>
      </c>
    </row>
    <row r="13" spans="1:13" x14ac:dyDescent="0.4">
      <c r="A13" s="22"/>
      <c r="B13" s="22" t="s">
        <v>22</v>
      </c>
      <c r="C13" s="33">
        <v>0.54788999999999999</v>
      </c>
      <c r="D13" s="33">
        <v>1.82196</v>
      </c>
      <c r="E13" s="33"/>
      <c r="F13" s="33">
        <v>-0.18664</v>
      </c>
      <c r="G13" s="33">
        <v>1.1408499999999999</v>
      </c>
      <c r="H13" s="33"/>
      <c r="I13" s="33">
        <v>-0.22447</v>
      </c>
      <c r="J13" s="33">
        <v>1.77783</v>
      </c>
      <c r="K13" s="33"/>
      <c r="L13" s="33">
        <v>0.55947999999999998</v>
      </c>
      <c r="M13" s="33">
        <v>0.77054</v>
      </c>
    </row>
    <row r="14" spans="1:13" x14ac:dyDescent="0.4">
      <c r="B14" s="22" t="s">
        <v>21</v>
      </c>
      <c r="C14" s="33">
        <v>1.6129599999999999</v>
      </c>
      <c r="D14" s="33">
        <v>-0.26083000000000001</v>
      </c>
      <c r="E14" s="33"/>
      <c r="F14" s="33">
        <v>-1.58857</v>
      </c>
      <c r="G14" s="33">
        <v>-0.57913999999999999</v>
      </c>
      <c r="H14" s="33"/>
      <c r="I14" s="33">
        <v>-1.6405400000000001</v>
      </c>
      <c r="J14" s="33">
        <v>-0.29376999999999998</v>
      </c>
      <c r="K14" s="33"/>
      <c r="L14" s="33">
        <v>-1.29793</v>
      </c>
      <c r="M14" s="33">
        <v>-1.41577</v>
      </c>
    </row>
    <row r="15" spans="1:13" x14ac:dyDescent="0.4">
      <c r="A15" s="22"/>
      <c r="B15" s="22" t="s">
        <v>45</v>
      </c>
      <c r="C15" s="33">
        <v>-1.1567700000000001</v>
      </c>
      <c r="D15" s="33">
        <v>0.64509000000000005</v>
      </c>
      <c r="E15" s="33"/>
      <c r="F15" s="33">
        <v>1.1935</v>
      </c>
      <c r="G15" s="33">
        <v>-2.3368099999999998</v>
      </c>
      <c r="H15" s="33"/>
      <c r="I15" s="33">
        <v>0.65208999999999995</v>
      </c>
      <c r="J15" s="33">
        <v>-1.08962</v>
      </c>
      <c r="K15" s="33"/>
      <c r="L15" s="33">
        <v>-1.18723</v>
      </c>
      <c r="M15" s="33">
        <v>1.74681</v>
      </c>
    </row>
    <row r="16" spans="1:13" ht="18" customHeight="1" x14ac:dyDescent="0.4">
      <c r="A16" s="22"/>
      <c r="B16" s="22" t="s">
        <v>46</v>
      </c>
      <c r="C16" s="33">
        <v>-1.40391</v>
      </c>
      <c r="D16" s="33">
        <v>-0.57603000000000004</v>
      </c>
      <c r="E16" s="33"/>
      <c r="F16" s="33">
        <v>1.111</v>
      </c>
      <c r="G16" s="33">
        <v>0.78927999999999998</v>
      </c>
      <c r="H16" s="33"/>
      <c r="I16" s="33">
        <v>1.4454499999999999</v>
      </c>
      <c r="J16" s="33">
        <v>0.48503000000000002</v>
      </c>
      <c r="K16" s="33"/>
      <c r="L16" s="33">
        <v>1.9402299999999999</v>
      </c>
      <c r="M16" s="33">
        <v>-0.34971999999999998</v>
      </c>
    </row>
    <row r="17" spans="1:13" x14ac:dyDescent="0.4">
      <c r="A17" s="22"/>
      <c r="B17" s="22" t="s">
        <v>44</v>
      </c>
      <c r="C17" s="33">
        <v>-0.94642000000000004</v>
      </c>
      <c r="D17" s="33">
        <v>0.70808000000000004</v>
      </c>
      <c r="E17" s="33"/>
      <c r="F17" s="33">
        <v>1.0125200000000001</v>
      </c>
      <c r="G17" s="33">
        <v>0.95755000000000001</v>
      </c>
      <c r="H17" s="33"/>
      <c r="I17" s="33">
        <v>1.2164900000000001</v>
      </c>
      <c r="J17" s="33">
        <v>1.02841</v>
      </c>
      <c r="K17" s="33"/>
      <c r="L17" s="33">
        <v>0.67008000000000001</v>
      </c>
      <c r="M17" s="33">
        <v>0.70442000000000005</v>
      </c>
    </row>
    <row r="18" spans="1:13" x14ac:dyDescent="0.4">
      <c r="A18" s="22"/>
      <c r="B18" s="22" t="s">
        <v>43</v>
      </c>
      <c r="C18" s="33">
        <v>-0.41364000000000001</v>
      </c>
      <c r="D18" s="33">
        <v>-0.69920000000000004</v>
      </c>
      <c r="E18" s="33"/>
      <c r="F18" s="33">
        <v>0.60887999999999998</v>
      </c>
      <c r="G18" s="33">
        <v>0.18811</v>
      </c>
      <c r="H18" s="33"/>
      <c r="I18" s="33">
        <v>0.45184999999999997</v>
      </c>
      <c r="J18" s="33">
        <v>-1.18451</v>
      </c>
      <c r="K18" s="33"/>
      <c r="L18" s="33">
        <v>0.45251000000000002</v>
      </c>
      <c r="M18" s="33">
        <v>0.37137999999999999</v>
      </c>
    </row>
    <row r="19" spans="1:13" x14ac:dyDescent="0.4">
      <c r="A19" s="22"/>
      <c r="B19" s="22" t="s">
        <v>42</v>
      </c>
      <c r="C19" s="33">
        <v>0.20194999999999999</v>
      </c>
      <c r="D19" s="33">
        <v>0.86017999999999994</v>
      </c>
      <c r="E19" s="33"/>
      <c r="F19" s="33">
        <v>-0.36460999999999999</v>
      </c>
      <c r="G19" s="33">
        <v>0.11441</v>
      </c>
      <c r="H19" s="33"/>
      <c r="I19" s="33">
        <v>-0.8962</v>
      </c>
      <c r="J19" s="33">
        <v>0.45257999999999998</v>
      </c>
      <c r="K19" s="33"/>
      <c r="L19" s="33">
        <v>-0.65130999999999994</v>
      </c>
      <c r="M19" s="33">
        <v>0.55928999999999995</v>
      </c>
    </row>
    <row r="20" spans="1:13" x14ac:dyDescent="0.4">
      <c r="A20" s="22"/>
      <c r="B20" s="22" t="s">
        <v>24</v>
      </c>
      <c r="C20" s="33">
        <v>-1.115E-2</v>
      </c>
      <c r="D20" s="33">
        <v>-1.10032</v>
      </c>
      <c r="E20" s="33"/>
      <c r="F20" s="33">
        <v>-0.22986999999999999</v>
      </c>
      <c r="G20" s="33">
        <v>0.30869000000000002</v>
      </c>
      <c r="H20" s="33"/>
      <c r="I20" s="33">
        <v>0.14419999999999999</v>
      </c>
      <c r="J20" s="33">
        <v>-0.31908999999999998</v>
      </c>
      <c r="K20" s="33"/>
      <c r="L20" s="33">
        <v>0.31651000000000001</v>
      </c>
      <c r="M20" s="33">
        <v>-1.25308</v>
      </c>
    </row>
    <row r="21" spans="1:13" x14ac:dyDescent="0.4">
      <c r="A21" s="14"/>
      <c r="B21" s="14" t="s">
        <v>32</v>
      </c>
      <c r="C21" s="35">
        <v>0.30998999999999999</v>
      </c>
      <c r="D21" s="35">
        <v>-1.38689</v>
      </c>
      <c r="E21" s="35"/>
      <c r="F21" s="35">
        <v>-7.4440000000000006E-2</v>
      </c>
      <c r="G21" s="35">
        <v>-0.44778000000000001</v>
      </c>
      <c r="H21" s="35"/>
      <c r="I21" s="35">
        <v>-3.789E-2</v>
      </c>
      <c r="J21" s="35">
        <v>-1.2017500000000001</v>
      </c>
      <c r="K21" s="35"/>
      <c r="L21" s="35">
        <v>4.0000000000000001E-3</v>
      </c>
      <c r="M21" s="35">
        <v>-0.38225999999999999</v>
      </c>
    </row>
    <row r="31" spans="1:13" x14ac:dyDescent="0.4">
      <c r="G31" s="15"/>
    </row>
    <row r="32" spans="1:13" ht="50" customHeight="1" x14ac:dyDescent="0.4"/>
  </sheetData>
  <mergeCells count="7">
    <mergeCell ref="A1:M1"/>
    <mergeCell ref="C2:G2"/>
    <mergeCell ref="I2:M2"/>
    <mergeCell ref="C3:D3"/>
    <mergeCell ref="F3:G3"/>
    <mergeCell ref="I3:J3"/>
    <mergeCell ref="L3:M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Table S1</vt:lpstr>
      <vt:lpstr>Table S2</vt:lpstr>
      <vt:lpstr>Table 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AndreaM</dc:creator>
  <cp:lastModifiedBy>Andrea Mazzucato</cp:lastModifiedBy>
  <cp:lastPrinted>2022-03-03T17:37:17Z</cp:lastPrinted>
  <dcterms:created xsi:type="dcterms:W3CDTF">2018-05-28T09:49:29Z</dcterms:created>
  <dcterms:modified xsi:type="dcterms:W3CDTF">2022-03-25T06:56:28Z</dcterms:modified>
</cp:coreProperties>
</file>